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Planilha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<sst xmlns="http://schemas.openxmlformats.org/spreadsheetml/2006/main" count="273" uniqueCount="89">
  <si>
    <t xml:space="preserve">Ri Happy</t>
  </si>
  <si>
    <t xml:space="preserve">Pbkids</t>
  </si>
  <si>
    <t xml:space="preserve">Americanas</t>
  </si>
  <si>
    <t xml:space="preserve">Dunitê</t>
  </si>
  <si>
    <t xml:space="preserve">Luck brinquedos</t>
  </si>
  <si>
    <t xml:space="preserve">submarino.com</t>
  </si>
  <si>
    <t xml:space="preserve">magazineluiza.com</t>
  </si>
  <si>
    <t xml:space="preserve">amazon.com.br</t>
  </si>
  <si>
    <t xml:space="preserve">casasbahia.com.br</t>
  </si>
  <si>
    <t xml:space="preserve">Shopping Iguatemi</t>
  </si>
  <si>
    <t xml:space="preserve">Shopping Parque Dom Pedro</t>
  </si>
  <si>
    <t xml:space="preserve">Shopping Bandeiras</t>
  </si>
  <si>
    <t xml:space="preserve">Av. José de Souza Campos, 1434 - Cambuí</t>
  </si>
  <si>
    <t xml:space="preserve">Av. Brasil, 40 - Vila Itapura</t>
  </si>
  <si>
    <t xml:space="preserve">Internet</t>
  </si>
  <si>
    <t xml:space="preserve">Preço Médio</t>
  </si>
  <si>
    <t xml:space="preserve">Menor preço</t>
  </si>
  <si>
    <t xml:space="preserve">Maior preço</t>
  </si>
  <si>
    <t xml:space="preserve">Variação %</t>
  </si>
  <si>
    <t xml:space="preserve">Variação R$</t>
  </si>
  <si>
    <t xml:space="preserve">Consoles</t>
  </si>
  <si>
    <t xml:space="preserve">Console Playstation 4 SLIM 1TB 1Tera Bytes Novo Modelo Ps4 - Sony - Bivolt </t>
  </si>
  <si>
    <t xml:space="preserve">NT</t>
  </si>
  <si>
    <t xml:space="preserve">NTR</t>
  </si>
  <si>
    <t xml:space="preserve">Console Microsoft Xbox One S 1TB </t>
  </si>
  <si>
    <t xml:space="preserve">Nintendo Switch - 32GB</t>
  </si>
  <si>
    <t xml:space="preserve">Games</t>
  </si>
  <si>
    <t xml:space="preserve">Game FIFA 19 - PS4 </t>
  </si>
  <si>
    <t xml:space="preserve">Game PES 19- Game Pro Evolution Soccer 2019 – PS4</t>
  </si>
  <si>
    <t xml:space="preserve">Game Marvel's Spider-Man - PS4</t>
  </si>
  <si>
    <t xml:space="preserve">Game Spyro Reignited Trilogy - PS4</t>
  </si>
  <si>
    <t xml:space="preserve">NT </t>
  </si>
  <si>
    <t xml:space="preserve">GAME FIFA 19 - XBOX ONE</t>
  </si>
  <si>
    <t xml:space="preserve">Pokemon: Lets Go Pikachu - Switch</t>
  </si>
  <si>
    <t xml:space="preserve">Game Microsoft Xbox One - Super Bomberman R</t>
  </si>
  <si>
    <t xml:space="preserve">Slime</t>
  </si>
  <si>
    <t xml:space="preserve">So Slime Diy Slime Factory Fábrica De Slime - Fun Divirta-se</t>
  </si>
  <si>
    <t xml:space="preserve">Super Maleta De Slime Fun Com Acessórios</t>
  </si>
  <si>
    <t xml:space="preserve">Big Pote de Slime Ecão - 400 Gr - Verde - DTC</t>
  </si>
  <si>
    <t xml:space="preserve">Fábrica De Slime - Beekid</t>
  </si>
  <si>
    <t xml:space="preserve">Bonecos</t>
  </si>
  <si>
    <t xml:space="preserve">BONECO BATMAN MISSIONS 30CM LIGA DA JUSTIÇA 30CM - MATTEL FVM70</t>
  </si>
  <si>
    <t xml:space="preserve">Boneco Action Figure Homem Aranha Hasbro Spiderman 14 Cm</t>
  </si>
  <si>
    <t xml:space="preserve">Barbie Conjunto Profissões Dentista DHB63/FXP16 - Mattel</t>
  </si>
  <si>
    <t xml:space="preserve">Boneca Barbie Mattel Sereia Brilhante GFL82</t>
  </si>
  <si>
    <t xml:space="preserve">Boneca Baby Alive Linda Sereia Loira - Hasbro </t>
  </si>
  <si>
    <t xml:space="preserve">Boneco Homem de Ferro - Vingadores E1410 - Hasbro</t>
  </si>
  <si>
    <t xml:space="preserve">Polly Pocket 3 Bonecas Aventura Na Água - Mattel</t>
  </si>
  <si>
    <t xml:space="preserve">Boneca Polly Pocket Mini Mundo de Aventura - Casa de Cupcake Fry35</t>
  </si>
  <si>
    <t xml:space="preserve">Boneca LOL Surpresa Lil Sisters Série Eye Spy Candide</t>
  </si>
  <si>
    <t xml:space="preserve">Boneca Lol - Under Wraps Doll Surprise</t>
  </si>
  <si>
    <t xml:space="preserve">Boneco Thanos - Vingadores E0572 – Hasbro</t>
  </si>
  <si>
    <t xml:space="preserve">Jogos de tabuleiro</t>
  </si>
  <si>
    <t xml:space="preserve">Jogo Clube Grow - Nova Edição - Grow </t>
  </si>
  <si>
    <t xml:space="preserve">Jogo Jenga - Hasbro </t>
  </si>
  <si>
    <t xml:space="preserve">Jogo - Tira Varetas Luccas Neto - Elka </t>
  </si>
  <si>
    <t xml:space="preserve">Jogo Perfil 6 - Grow </t>
  </si>
  <si>
    <t xml:space="preserve">Jogo Detetive com App - Estrela </t>
  </si>
  <si>
    <t xml:space="preserve">Jogo Super Banco Imobiliário - Estrela </t>
  </si>
  <si>
    <t xml:space="preserve">Diversos</t>
  </si>
  <si>
    <t xml:space="preserve">Hoverboard 6.5 Rosa Bluetooth Led lateral e frontal com mochila - Bateria Samsung</t>
  </si>
  <si>
    <t xml:space="preserve">Hoverboard 6.5 Polegadas Hip-Hop Smart Balance com bolsa - Bluetooth, Led Lateral, Bateria Samsung</t>
  </si>
  <si>
    <t xml:space="preserve">Lança Dardo Nerf Accustrike Disruptor - Hasbro</t>
  </si>
  <si>
    <t xml:space="preserve">Lança Dardos - Nerf - Zombie Strike Quadrot - Hasbro</t>
  </si>
  <si>
    <t xml:space="preserve">Dinossauros</t>
  </si>
  <si>
    <t xml:space="preserve">Jurassic World - Dino Vilão Fvw27 - Mattel</t>
  </si>
  <si>
    <t xml:space="preserve">Jurassic World - Pacote com 15 Mini Dinossauros - Mattel FPX90</t>
  </si>
  <si>
    <t xml:space="preserve">Como Treinar Seu Dragão 3 - Pelúcia Deluxe Banguela - Sunny 1460</t>
  </si>
  <si>
    <t xml:space="preserve">Pokémon</t>
  </si>
  <si>
    <t xml:space="preserve">Box Pokemon Legado de Evolução - Copag</t>
  </si>
  <si>
    <t xml:space="preserve">Box Pokémon Tapu Koko com Miniatura - Copag</t>
  </si>
  <si>
    <t xml:space="preserve">Jogo de Cartas Pokémon Pack Sol e Lua Caixa com 36 Infantil Copag</t>
  </si>
  <si>
    <t xml:space="preserve">Fisher Price</t>
  </si>
  <si>
    <t xml:space="preserve"> Pirâmide de Argolas - Fisher-Price</t>
  </si>
  <si>
    <t xml:space="preserve">Girafa Peek-a-Blocks - Fisher-Price</t>
  </si>
  <si>
    <t xml:space="preserve">Galinha Pintadinha</t>
  </si>
  <si>
    <t xml:space="preserve">Galinha Pintadinha - Turma Da Galinha Dtc - 4991</t>
  </si>
  <si>
    <t xml:space="preserve">Carrinhos</t>
  </si>
  <si>
    <t xml:space="preserve">Hot Wheels Com Estação Cientifica Mattel Multicor</t>
  </si>
  <si>
    <t xml:space="preserve">Montáveis</t>
  </si>
  <si>
    <t xml:space="preserve">Lego Classic Peças E Ideias Infantil 11001</t>
  </si>
  <si>
    <t xml:space="preserve">Lego 76050- Super Heroes- Capitão América Guerra Civil-Marvel</t>
  </si>
  <si>
    <t xml:space="preserve">Playmobil - Caminhão de Bombeiro com Escada - Sunny Brinquedos</t>
  </si>
  <si>
    <t xml:space="preserve">Navio De Caça Aos Dragões Como Treinar Seu Dragão Playmobil 1778 Sunny</t>
  </si>
  <si>
    <t xml:space="preserve">Peppa Pig</t>
  </si>
  <si>
    <t xml:space="preserve">Peppa Pig Família Pig - DTC</t>
  </si>
  <si>
    <t xml:space="preserve">Peppa Pig - Sala De Aula 4208 Dtc</t>
  </si>
  <si>
    <t xml:space="preserve">NT – Estabelecimento não tinha o produto disponível</t>
  </si>
  <si>
    <t xml:space="preserve">NTR – Estabelecimento não trabalha com o produto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</si>
</sst>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[$R$-416]\ #,##0.00;[RED]\-[$R$-416]\ #,##0.00"/>
    <numFmt numFmtId="166" formatCode="0.00%"/>
  </numFmts>
  <fonts count="7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"/>
      <family val="2"/>
      <charset val="1"/>
    </font>
    <font>
      <b val="true"/>
      <sz val="11"/>
      <color rgb="FF000000"/>
      <name val="Arial"/>
      <family val="2"/>
      <charset val="1"/>
    </font>
    <font>
      <sz val="8"/>
      <name val="Arial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EEEEEE"/>
        <bgColor rgb="FFFFFFCC"/>
      </patternFill>
    </fill>
    <fill>
      <patternFill patternType="solid">
        <fgColor rgb="FFADD5FF"/>
        <bgColor rgb="FFCCCCFF"/>
      </patternFill>
    </fill>
    <fill>
      <patternFill patternType="solid">
        <fgColor rgb="FFCCCCCC"/>
        <bgColor rgb="FFCCCCFF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4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0" fillId="4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0" fillId="4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4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EEEEEE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CCC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ADD5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H1048576"/>
  <sheetViews>
    <sheetView showFormulas="false" showGridLines="true" showRowColHeaders="true" showZeros="true" rightToLeft="false" tabSelected="true" showOutlineSymbols="true" defaultGridColor="true" view="normal" topLeftCell="A1" colorId="64" zoomScale="65" zoomScaleNormal="65" zoomScalePageLayoutView="100" workbookViewId="0">
      <selection pane="topLeft" activeCell="F31" activeCellId="0" sqref="F31"/>
    </sheetView>
  </sheetViews>
  <sheetFormatPr defaultColWidth="11.53515625" defaultRowHeight="14.65" zeroHeight="false" outlineLevelRow="0" outlineLevelCol="0"/>
  <cols>
    <col collapsed="false" customWidth="true" hidden="false" outlineLevel="0" max="1" min="1" style="0" width="72.55"/>
    <col collapsed="false" customWidth="true" hidden="false" outlineLevel="0" max="2" min="2" style="0" width="16.87"/>
    <col collapsed="false" customWidth="true" hidden="false" outlineLevel="0" max="3" min="3" style="0" width="15.42"/>
    <col collapsed="false" customWidth="true" hidden="false" outlineLevel="0" max="5" min="5" style="0" width="19.86"/>
    <col collapsed="false" customWidth="true" hidden="false" outlineLevel="0" max="6" min="6" style="0" width="18.61"/>
    <col collapsed="false" customWidth="true" hidden="false" outlineLevel="0" max="7" min="7" style="0" width="16.39"/>
    <col collapsed="false" customWidth="true" hidden="false" outlineLevel="0" max="8" min="8" style="0" width="18.34"/>
    <col collapsed="false" customWidth="true" hidden="false" outlineLevel="0" max="9" min="9" style="0" width="15.08"/>
    <col collapsed="false" customWidth="true" hidden="false" outlineLevel="0" max="10" min="10" style="0" width="18.89"/>
    <col collapsed="false" customWidth="false" hidden="true" outlineLevel="0" max="11" min="11" style="0" width="11.5"/>
    <col collapsed="false" customWidth="true" hidden="false" outlineLevel="0" max="12" min="12" style="1" width="12.71"/>
    <col collapsed="false" customWidth="true" hidden="false" outlineLevel="0" max="14" min="13" style="1" width="12.29"/>
    <col collapsed="false" customWidth="false" hidden="false" outlineLevel="0" max="16" min="15" style="1" width="11.48"/>
  </cols>
  <sheetData>
    <row r="1" customFormat="false" ht="26.8" hidden="false" customHeight="true" outlineLevel="0" collapsed="false">
      <c r="A1" s="2"/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</row>
    <row r="2" customFormat="false" ht="44" hidden="false" customHeight="true" outlineLevel="0" collapsed="false">
      <c r="B2" s="4" t="s">
        <v>9</v>
      </c>
      <c r="C2" s="4" t="s">
        <v>10</v>
      </c>
      <c r="D2" s="4" t="s">
        <v>11</v>
      </c>
      <c r="E2" s="4" t="s">
        <v>12</v>
      </c>
      <c r="F2" s="4" t="s">
        <v>13</v>
      </c>
      <c r="G2" s="4" t="s">
        <v>14</v>
      </c>
      <c r="H2" s="4" t="s">
        <v>14</v>
      </c>
      <c r="I2" s="4" t="s">
        <v>14</v>
      </c>
      <c r="J2" s="4" t="s">
        <v>14</v>
      </c>
      <c r="K2" s="5"/>
      <c r="L2" s="4" t="s">
        <v>15</v>
      </c>
      <c r="M2" s="4" t="s">
        <v>16</v>
      </c>
      <c r="N2" s="4" t="s">
        <v>17</v>
      </c>
      <c r="O2" s="4" t="s">
        <v>18</v>
      </c>
      <c r="P2" s="4" t="s">
        <v>19</v>
      </c>
      <c r="Q2" s="6"/>
      <c r="R2" s="6"/>
      <c r="S2" s="6"/>
      <c r="T2" s="6"/>
      <c r="U2" s="6"/>
      <c r="V2" s="6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</row>
    <row r="3" customFormat="false" ht="14.65" hidden="false" customHeight="false" outlineLevel="0" collapsed="false">
      <c r="A3" s="7" t="s">
        <v>20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</row>
    <row r="4" customFormat="false" ht="14.65" hidden="false" customHeight="false" outlineLevel="0" collapsed="false">
      <c r="A4" s="9" t="s">
        <v>21</v>
      </c>
      <c r="B4" s="10" t="s">
        <v>22</v>
      </c>
      <c r="C4" s="10" t="s">
        <v>23</v>
      </c>
      <c r="D4" s="10" t="s">
        <v>22</v>
      </c>
      <c r="E4" s="10" t="s">
        <v>22</v>
      </c>
      <c r="F4" s="10" t="s">
        <v>22</v>
      </c>
      <c r="G4" s="11" t="n">
        <v>1899</v>
      </c>
      <c r="H4" s="11" t="n">
        <v>1799.9</v>
      </c>
      <c r="I4" s="10" t="s">
        <v>22</v>
      </c>
      <c r="J4" s="11" t="n">
        <v>1769</v>
      </c>
      <c r="K4" s="12"/>
      <c r="L4" s="11" t="n">
        <f aca="false">SUM(B4:J4)/4</f>
        <v>1366.975</v>
      </c>
      <c r="M4" s="11" t="n">
        <f aca="false">MIN(B4:J4)</f>
        <v>1769</v>
      </c>
      <c r="N4" s="11" t="n">
        <f aca="false">MAX(B4:J4)</f>
        <v>1899</v>
      </c>
      <c r="O4" s="13" t="n">
        <f aca="false">N4/M4-1</f>
        <v>0.073487846240814</v>
      </c>
      <c r="P4" s="11" t="n">
        <f aca="false">N4-M4</f>
        <v>130</v>
      </c>
    </row>
    <row r="5" customFormat="false" ht="14.65" hidden="false" customHeight="true" outlineLevel="0" collapsed="false">
      <c r="A5" s="9" t="s">
        <v>24</v>
      </c>
      <c r="B5" s="10" t="s">
        <v>22</v>
      </c>
      <c r="C5" s="10" t="s">
        <v>23</v>
      </c>
      <c r="D5" s="10" t="s">
        <v>22</v>
      </c>
      <c r="E5" s="10" t="s">
        <v>22</v>
      </c>
      <c r="F5" s="10" t="s">
        <v>22</v>
      </c>
      <c r="G5" s="11" t="n">
        <v>1440</v>
      </c>
      <c r="H5" s="11" t="n">
        <v>1439.99</v>
      </c>
      <c r="I5" s="11" t="n">
        <v>1399.86</v>
      </c>
      <c r="J5" s="11" t="n">
        <v>1484.66</v>
      </c>
      <c r="K5" s="12"/>
      <c r="L5" s="11" t="n">
        <f aca="false">SUM(B5:J5)/4</f>
        <v>1441.1275</v>
      </c>
      <c r="M5" s="11" t="n">
        <f aca="false">MIN(B5:J5)</f>
        <v>1399.86</v>
      </c>
      <c r="N5" s="11" t="n">
        <f aca="false">MAX(B5:J5)</f>
        <v>1484.66</v>
      </c>
      <c r="O5" s="13" t="n">
        <f aca="false">N5/M5-1</f>
        <v>0.0605774863200608</v>
      </c>
      <c r="P5" s="11" t="n">
        <f aca="false">N5-M5</f>
        <v>84.8000000000002</v>
      </c>
    </row>
    <row r="6" customFormat="false" ht="14.65" hidden="false" customHeight="true" outlineLevel="0" collapsed="false">
      <c r="A6" s="9" t="s">
        <v>25</v>
      </c>
      <c r="B6" s="10" t="s">
        <v>22</v>
      </c>
      <c r="C6" s="10" t="s">
        <v>23</v>
      </c>
      <c r="D6" s="10" t="s">
        <v>22</v>
      </c>
      <c r="E6" s="10" t="s">
        <v>22</v>
      </c>
      <c r="F6" s="10" t="s">
        <v>22</v>
      </c>
      <c r="G6" s="11" t="n">
        <v>1850</v>
      </c>
      <c r="H6" s="11" t="n">
        <v>2090</v>
      </c>
      <c r="I6" s="11" t="n">
        <v>1799.9</v>
      </c>
      <c r="J6" s="11" t="n">
        <v>1999.99</v>
      </c>
      <c r="K6" s="12"/>
      <c r="L6" s="11" t="n">
        <f aca="false">SUM(G6:J6)/4</f>
        <v>1934.9725</v>
      </c>
      <c r="M6" s="11" t="n">
        <f aca="false">MIN(B6:J6)</f>
        <v>1799.9</v>
      </c>
      <c r="N6" s="11" t="n">
        <f aca="false">MAX(B6:J6)</f>
        <v>2090</v>
      </c>
      <c r="O6" s="13" t="n">
        <f aca="false">N6/M6-1</f>
        <v>0.161175620867826</v>
      </c>
      <c r="P6" s="11" t="n">
        <f aca="false">N6-M6</f>
        <v>290.1</v>
      </c>
    </row>
    <row r="7" customFormat="false" ht="14.65" hidden="false" customHeight="true" outlineLevel="0" collapsed="false">
      <c r="A7" s="7" t="s">
        <v>26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</row>
    <row r="8" customFormat="false" ht="14.65" hidden="false" customHeight="true" outlineLevel="0" collapsed="false">
      <c r="A8" s="9" t="s">
        <v>27</v>
      </c>
      <c r="B8" s="10" t="s">
        <v>22</v>
      </c>
      <c r="C8" s="10" t="s">
        <v>23</v>
      </c>
      <c r="D8" s="10" t="s">
        <v>22</v>
      </c>
      <c r="E8" s="10" t="s">
        <v>22</v>
      </c>
      <c r="F8" s="10" t="s">
        <v>22</v>
      </c>
      <c r="G8" s="11" t="n">
        <v>29.99</v>
      </c>
      <c r="H8" s="11" t="n">
        <v>49.9</v>
      </c>
      <c r="I8" s="11" t="n">
        <v>54.9</v>
      </c>
      <c r="J8" s="11" t="n">
        <v>49.9</v>
      </c>
      <c r="K8" s="12" t="n">
        <v>4</v>
      </c>
      <c r="L8" s="11" t="n">
        <f aca="false">SUM(B8:J8)/K8</f>
        <v>46.1725</v>
      </c>
      <c r="M8" s="11" t="n">
        <f aca="false">MIN(B8:J8)</f>
        <v>29.99</v>
      </c>
      <c r="N8" s="11" t="n">
        <f aca="false">MAX(B8:J8)</f>
        <v>54.9</v>
      </c>
      <c r="O8" s="13" t="n">
        <f aca="false">N8/M8-1</f>
        <v>0.830610203401134</v>
      </c>
      <c r="P8" s="11" t="n">
        <f aca="false">N8-M8</f>
        <v>24.91</v>
      </c>
    </row>
    <row r="9" customFormat="false" ht="14.65" hidden="false" customHeight="true" outlineLevel="0" collapsed="false">
      <c r="A9" s="12" t="s">
        <v>28</v>
      </c>
      <c r="B9" s="10" t="s">
        <v>22</v>
      </c>
      <c r="C9" s="10" t="s">
        <v>23</v>
      </c>
      <c r="D9" s="10" t="s">
        <v>22</v>
      </c>
      <c r="E9" s="10" t="s">
        <v>22</v>
      </c>
      <c r="F9" s="10" t="s">
        <v>22</v>
      </c>
      <c r="G9" s="11" t="n">
        <v>38</v>
      </c>
      <c r="H9" s="11" t="n">
        <v>38.9</v>
      </c>
      <c r="I9" s="11" t="n">
        <v>29.77</v>
      </c>
      <c r="J9" s="11" t="n">
        <v>125.9</v>
      </c>
      <c r="K9" s="12" t="n">
        <v>5</v>
      </c>
      <c r="L9" s="11" t="n">
        <f aca="false">SUM(B9:J9)/K9</f>
        <v>46.514</v>
      </c>
      <c r="M9" s="11" t="n">
        <f aca="false">MIN(B9:J9)</f>
        <v>29.77</v>
      </c>
      <c r="N9" s="11" t="n">
        <f aca="false">MAX(B9:J9)</f>
        <v>125.9</v>
      </c>
      <c r="O9" s="13" t="n">
        <f aca="false">N9/M9-1</f>
        <v>3.22908968760497</v>
      </c>
      <c r="P9" s="11" t="n">
        <f aca="false">N9-M9</f>
        <v>96.13</v>
      </c>
    </row>
    <row r="10" customFormat="false" ht="14.65" hidden="false" customHeight="true" outlineLevel="0" collapsed="false">
      <c r="A10" s="9" t="s">
        <v>29</v>
      </c>
      <c r="B10" s="10" t="s">
        <v>22</v>
      </c>
      <c r="C10" s="10" t="s">
        <v>23</v>
      </c>
      <c r="D10" s="10" t="s">
        <v>22</v>
      </c>
      <c r="E10" s="10" t="s">
        <v>22</v>
      </c>
      <c r="F10" s="10" t="s">
        <v>22</v>
      </c>
      <c r="G10" s="11" t="n">
        <v>84.99</v>
      </c>
      <c r="H10" s="11" t="n">
        <v>99.9</v>
      </c>
      <c r="I10" s="11" t="n">
        <v>89.07</v>
      </c>
      <c r="J10" s="10" t="s">
        <v>22</v>
      </c>
      <c r="K10" s="12" t="n">
        <v>3</v>
      </c>
      <c r="L10" s="11" t="n">
        <f aca="false">SUM(B10:J10)/K10</f>
        <v>91.32</v>
      </c>
      <c r="M10" s="11" t="n">
        <f aca="false">MIN(B10:J10)</f>
        <v>84.99</v>
      </c>
      <c r="N10" s="11" t="n">
        <f aca="false">MAX(B10:J10)</f>
        <v>99.9</v>
      </c>
      <c r="O10" s="13" t="n">
        <f aca="false">N10/M10-1</f>
        <v>0.175432403812213</v>
      </c>
      <c r="P10" s="11" t="n">
        <f aca="false">N10-M10</f>
        <v>14.91</v>
      </c>
    </row>
    <row r="11" customFormat="false" ht="14.65" hidden="false" customHeight="true" outlineLevel="0" collapsed="false">
      <c r="A11" s="9" t="s">
        <v>30</v>
      </c>
      <c r="B11" s="10" t="s">
        <v>22</v>
      </c>
      <c r="C11" s="10" t="s">
        <v>23</v>
      </c>
      <c r="D11" s="11" t="n">
        <v>179</v>
      </c>
      <c r="E11" s="10" t="s">
        <v>22</v>
      </c>
      <c r="F11" s="10" t="s">
        <v>22</v>
      </c>
      <c r="G11" s="11" t="n">
        <v>70.39</v>
      </c>
      <c r="H11" s="10" t="s">
        <v>31</v>
      </c>
      <c r="I11" s="11" t="n">
        <v>78.99</v>
      </c>
      <c r="J11" s="11" t="n">
        <v>79.9</v>
      </c>
      <c r="K11" s="12" t="n">
        <v>5</v>
      </c>
      <c r="L11" s="11" t="n">
        <f aca="false">SUM(B11:J11)/K11</f>
        <v>81.656</v>
      </c>
      <c r="M11" s="11" t="n">
        <f aca="false">MIN(B11:J11)</f>
        <v>70.39</v>
      </c>
      <c r="N11" s="11" t="n">
        <f aca="false">MAX(B11:J11)</f>
        <v>179</v>
      </c>
      <c r="O11" s="13" t="n">
        <f aca="false">N11/M11-1</f>
        <v>1.54297485438272</v>
      </c>
      <c r="P11" s="11" t="n">
        <f aca="false">N11-M11</f>
        <v>108.61</v>
      </c>
    </row>
    <row r="12" customFormat="false" ht="14.65" hidden="false" customHeight="true" outlineLevel="0" collapsed="false">
      <c r="A12" s="9" t="s">
        <v>32</v>
      </c>
      <c r="B12" s="10" t="s">
        <v>22</v>
      </c>
      <c r="C12" s="10" t="s">
        <v>23</v>
      </c>
      <c r="D12" s="10" t="s">
        <v>22</v>
      </c>
      <c r="E12" s="10" t="s">
        <v>22</v>
      </c>
      <c r="F12" s="10" t="s">
        <v>22</v>
      </c>
      <c r="G12" s="11" t="n">
        <v>49.89</v>
      </c>
      <c r="H12" s="11" t="n">
        <v>59.72</v>
      </c>
      <c r="I12" s="11" t="n">
        <v>61.89</v>
      </c>
      <c r="J12" s="11" t="n">
        <v>64.71</v>
      </c>
      <c r="K12" s="12" t="n">
        <v>4</v>
      </c>
      <c r="L12" s="11" t="n">
        <f aca="false">SUM(B12:J12)/K12</f>
        <v>59.0525</v>
      </c>
      <c r="M12" s="11" t="n">
        <f aca="false">MIN(B12:J12)</f>
        <v>49.89</v>
      </c>
      <c r="N12" s="11" t="n">
        <f aca="false">MAX(B12:J12)</f>
        <v>64.71</v>
      </c>
      <c r="O12" s="13" t="n">
        <f aca="false">N12/M12-1</f>
        <v>0.297053517739026</v>
      </c>
      <c r="P12" s="11" t="n">
        <f aca="false">N12-M12</f>
        <v>14.82</v>
      </c>
    </row>
    <row r="13" customFormat="false" ht="14.65" hidden="false" customHeight="true" outlineLevel="0" collapsed="false">
      <c r="A13" s="9" t="s">
        <v>33</v>
      </c>
      <c r="B13" s="10" t="s">
        <v>22</v>
      </c>
      <c r="C13" s="10" t="s">
        <v>23</v>
      </c>
      <c r="D13" s="10" t="s">
        <v>22</v>
      </c>
      <c r="E13" s="10" t="s">
        <v>22</v>
      </c>
      <c r="F13" s="10" t="s">
        <v>22</v>
      </c>
      <c r="G13" s="11" t="n">
        <v>274.8</v>
      </c>
      <c r="H13" s="10" t="s">
        <v>31</v>
      </c>
      <c r="I13" s="11" t="n">
        <v>257.99</v>
      </c>
      <c r="J13" s="11" t="n">
        <v>306</v>
      </c>
      <c r="K13" s="12" t="n">
        <v>3</v>
      </c>
      <c r="L13" s="11" t="n">
        <f aca="false">SUM(B13:J13)/K13</f>
        <v>279.596666666667</v>
      </c>
      <c r="M13" s="11" t="n">
        <f aca="false">MIN(B13:J13)</f>
        <v>257.99</v>
      </c>
      <c r="N13" s="11" t="n">
        <f aca="false">MAX(B13:J13)</f>
        <v>306</v>
      </c>
      <c r="O13" s="13" t="n">
        <f aca="false">N13/M13-1</f>
        <v>0.186092484204814</v>
      </c>
      <c r="P13" s="11" t="n">
        <f aca="false">N13-M13</f>
        <v>48.01</v>
      </c>
    </row>
    <row r="14" customFormat="false" ht="14.65" hidden="false" customHeight="true" outlineLevel="0" collapsed="false">
      <c r="A14" s="9" t="s">
        <v>34</v>
      </c>
      <c r="B14" s="10" t="s">
        <v>22</v>
      </c>
      <c r="C14" s="10" t="s">
        <v>23</v>
      </c>
      <c r="D14" s="10" t="s">
        <v>22</v>
      </c>
      <c r="E14" s="10" t="s">
        <v>22</v>
      </c>
      <c r="F14" s="10" t="s">
        <v>22</v>
      </c>
      <c r="G14" s="11" t="n">
        <v>79.9</v>
      </c>
      <c r="H14" s="11" t="n">
        <v>119.99</v>
      </c>
      <c r="I14" s="11" t="n">
        <v>99</v>
      </c>
      <c r="J14" s="11" t="n">
        <v>79.9</v>
      </c>
      <c r="K14" s="12" t="n">
        <v>4</v>
      </c>
      <c r="L14" s="11" t="n">
        <f aca="false">SUM(B14:J14)/K14</f>
        <v>94.6975</v>
      </c>
      <c r="M14" s="11" t="n">
        <f aca="false">MIN(B14:J14)</f>
        <v>79.9</v>
      </c>
      <c r="N14" s="11" t="n">
        <f aca="false">MAX(B14:J14)</f>
        <v>119.99</v>
      </c>
      <c r="O14" s="13" t="n">
        <f aca="false">N14/M14-1</f>
        <v>0.501752190237797</v>
      </c>
      <c r="P14" s="11" t="n">
        <f aca="false">N14-M14</f>
        <v>40.09</v>
      </c>
    </row>
    <row r="15" customFormat="false" ht="14.65" hidden="false" customHeight="true" outlineLevel="0" collapsed="false">
      <c r="A15" s="7" t="s">
        <v>35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</row>
    <row r="16" customFormat="false" ht="14.65" hidden="false" customHeight="true" outlineLevel="0" collapsed="false">
      <c r="A16" s="9" t="s">
        <v>36</v>
      </c>
      <c r="B16" s="10" t="s">
        <v>22</v>
      </c>
      <c r="C16" s="10" t="s">
        <v>23</v>
      </c>
      <c r="D16" s="11" t="n">
        <v>299.99</v>
      </c>
      <c r="E16" s="10" t="s">
        <v>22</v>
      </c>
      <c r="F16" s="10" t="s">
        <v>22</v>
      </c>
      <c r="G16" s="11" t="n">
        <v>268.2</v>
      </c>
      <c r="H16" s="11" t="n">
        <v>191.37</v>
      </c>
      <c r="I16" s="11" t="n">
        <v>198.9</v>
      </c>
      <c r="J16" s="11" t="n">
        <v>181.9</v>
      </c>
      <c r="K16" s="12" t="n">
        <v>5</v>
      </c>
      <c r="L16" s="11" t="n">
        <f aca="false">SUM(B16:J16)/K16</f>
        <v>228.072</v>
      </c>
      <c r="M16" s="11" t="n">
        <f aca="false">MIN(B16:J16)</f>
        <v>181.9</v>
      </c>
      <c r="N16" s="11" t="n">
        <f aca="false">MAX(B16:J16)</f>
        <v>299.99</v>
      </c>
      <c r="O16" s="13" t="n">
        <f aca="false">N16/M16-1</f>
        <v>0.649202858713579</v>
      </c>
      <c r="P16" s="11" t="n">
        <f aca="false">N16-M16</f>
        <v>118.09</v>
      </c>
    </row>
    <row r="17" customFormat="false" ht="14.65" hidden="false" customHeight="true" outlineLevel="0" collapsed="false">
      <c r="A17" s="9" t="s">
        <v>37</v>
      </c>
      <c r="B17" s="11" t="n">
        <v>199.99</v>
      </c>
      <c r="C17" s="11" t="n">
        <v>199.99</v>
      </c>
      <c r="D17" s="10" t="s">
        <v>22</v>
      </c>
      <c r="E17" s="10" t="s">
        <v>22</v>
      </c>
      <c r="F17" s="10" t="s">
        <v>22</v>
      </c>
      <c r="G17" s="11" t="n">
        <v>166.37</v>
      </c>
      <c r="H17" s="11" t="n">
        <v>178.9</v>
      </c>
      <c r="I17" s="11" t="n">
        <v>178.9</v>
      </c>
      <c r="J17" s="11" t="n">
        <v>189.99</v>
      </c>
      <c r="K17" s="12" t="n">
        <v>6</v>
      </c>
      <c r="L17" s="11" t="n">
        <f aca="false">SUM(B17:J17)/K17</f>
        <v>185.69</v>
      </c>
      <c r="M17" s="11" t="n">
        <f aca="false">MIN(B17:J17)</f>
        <v>166.37</v>
      </c>
      <c r="N17" s="11" t="n">
        <f aca="false">MAX(B17:J17)</f>
        <v>199.99</v>
      </c>
      <c r="O17" s="13" t="n">
        <f aca="false">N17/M17-1</f>
        <v>0.202079701869327</v>
      </c>
      <c r="P17" s="11" t="n">
        <f aca="false">N17-M17</f>
        <v>33.62</v>
      </c>
    </row>
    <row r="18" customFormat="false" ht="14.65" hidden="false" customHeight="true" outlineLevel="0" collapsed="false">
      <c r="A18" s="9" t="s">
        <v>38</v>
      </c>
      <c r="B18" s="11" t="n">
        <v>24.99</v>
      </c>
      <c r="C18" s="11" t="n">
        <v>24.99</v>
      </c>
      <c r="D18" s="11" t="n">
        <v>24.99</v>
      </c>
      <c r="E18" s="10" t="s">
        <v>22</v>
      </c>
      <c r="F18" s="11" t="n">
        <v>24.99</v>
      </c>
      <c r="G18" s="10" t="s">
        <v>22</v>
      </c>
      <c r="H18" s="11" t="n">
        <v>24.99</v>
      </c>
      <c r="I18" s="10" t="s">
        <v>22</v>
      </c>
      <c r="J18" s="11" t="n">
        <v>23.74</v>
      </c>
      <c r="K18" s="12" t="n">
        <v>6</v>
      </c>
      <c r="L18" s="11" t="n">
        <f aca="false">SUM(B18:J18)/K18</f>
        <v>24.7816666666667</v>
      </c>
      <c r="M18" s="11" t="n">
        <f aca="false">MIN(B18:J18)</f>
        <v>23.74</v>
      </c>
      <c r="N18" s="11" t="n">
        <f aca="false">MAX(B18:J18)</f>
        <v>24.99</v>
      </c>
      <c r="O18" s="13" t="n">
        <f aca="false">N18/M18-1</f>
        <v>0.052653748946925</v>
      </c>
      <c r="P18" s="11" t="n">
        <f aca="false">N18-M18</f>
        <v>1.25</v>
      </c>
    </row>
    <row r="19" customFormat="false" ht="14.65" hidden="false" customHeight="true" outlineLevel="0" collapsed="false">
      <c r="A19" s="9" t="s">
        <v>39</v>
      </c>
      <c r="B19" s="10" t="s">
        <v>22</v>
      </c>
      <c r="C19" s="10" t="s">
        <v>23</v>
      </c>
      <c r="D19" s="10" t="s">
        <v>22</v>
      </c>
      <c r="E19" s="10" t="s">
        <v>22</v>
      </c>
      <c r="F19" s="10" t="s">
        <v>22</v>
      </c>
      <c r="G19" s="10" t="s">
        <v>22</v>
      </c>
      <c r="H19" s="11" t="n">
        <v>66.49</v>
      </c>
      <c r="I19" s="11" t="n">
        <v>69.99</v>
      </c>
      <c r="J19" s="11" t="n">
        <v>69.99</v>
      </c>
      <c r="K19" s="12" t="n">
        <v>3</v>
      </c>
      <c r="L19" s="11" t="n">
        <f aca="false">SUM(B19:J19)/K19</f>
        <v>68.8233333333333</v>
      </c>
      <c r="M19" s="11" t="n">
        <f aca="false">MIN(B19:J19)</f>
        <v>66.49</v>
      </c>
      <c r="N19" s="11" t="n">
        <f aca="false">MAX(B19:J19)</f>
        <v>69.99</v>
      </c>
      <c r="O19" s="13" t="n">
        <f aca="false">N19/M19-1</f>
        <v>0.0526394946608513</v>
      </c>
      <c r="P19" s="11" t="n">
        <f aca="false">N19-M19</f>
        <v>3.5</v>
      </c>
    </row>
    <row r="20" customFormat="false" ht="14.65" hidden="false" customHeight="true" outlineLevel="0" collapsed="false">
      <c r="A20" s="7" t="s">
        <v>40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</row>
    <row r="21" customFormat="false" ht="14.65" hidden="false" customHeight="true" outlineLevel="0" collapsed="false">
      <c r="A21" s="12" t="s">
        <v>41</v>
      </c>
      <c r="B21" s="11" t="n">
        <v>69.99</v>
      </c>
      <c r="C21" s="10" t="s">
        <v>23</v>
      </c>
      <c r="D21" s="11" t="n">
        <v>49.99</v>
      </c>
      <c r="E21" s="10" t="s">
        <v>22</v>
      </c>
      <c r="F21" s="11" t="n">
        <v>69.99</v>
      </c>
      <c r="G21" s="11" t="n">
        <v>69.97</v>
      </c>
      <c r="H21" s="11" t="n">
        <v>64.99</v>
      </c>
      <c r="I21" s="11" t="n">
        <v>69.99</v>
      </c>
      <c r="J21" s="11" t="n">
        <v>69.9</v>
      </c>
      <c r="K21" s="12" t="n">
        <v>7</v>
      </c>
      <c r="L21" s="11" t="n">
        <f aca="false">SUM(B21:J21)/K21</f>
        <v>66.4028571428571</v>
      </c>
      <c r="M21" s="11" t="n">
        <f aca="false">MIN(B21:J21)</f>
        <v>49.99</v>
      </c>
      <c r="N21" s="11" t="n">
        <f aca="false">MAX(B21:J21)</f>
        <v>69.99</v>
      </c>
      <c r="O21" s="13" t="n">
        <f aca="false">N21/M21-1</f>
        <v>0.400080016003201</v>
      </c>
      <c r="P21" s="11" t="n">
        <f aca="false">N21-M21</f>
        <v>20</v>
      </c>
    </row>
    <row r="22" customFormat="false" ht="14.65" hidden="false" customHeight="true" outlineLevel="0" collapsed="false">
      <c r="A22" s="12" t="s">
        <v>42</v>
      </c>
      <c r="B22" s="10" t="s">
        <v>22</v>
      </c>
      <c r="C22" s="10" t="s">
        <v>23</v>
      </c>
      <c r="D22" s="11" t="n">
        <v>39.99</v>
      </c>
      <c r="E22" s="10" t="s">
        <v>22</v>
      </c>
      <c r="F22" s="10" t="s">
        <v>22</v>
      </c>
      <c r="G22" s="10" t="s">
        <v>22</v>
      </c>
      <c r="H22" s="11" t="n">
        <v>45</v>
      </c>
      <c r="I22" s="10" t="s">
        <v>22</v>
      </c>
      <c r="J22" s="10" t="s">
        <v>22</v>
      </c>
      <c r="K22" s="12" t="n">
        <v>2</v>
      </c>
      <c r="L22" s="11" t="n">
        <f aca="false">SUM(B22:J22)/K22</f>
        <v>42.495</v>
      </c>
      <c r="M22" s="11" t="n">
        <f aca="false">MIN(B22:J22)</f>
        <v>39.99</v>
      </c>
      <c r="N22" s="11" t="n">
        <f aca="false">MAX(B22:J22)</f>
        <v>45</v>
      </c>
      <c r="O22" s="13" t="n">
        <f aca="false">N22/M22-1</f>
        <v>0.125281320330082</v>
      </c>
      <c r="P22" s="11" t="n">
        <f aca="false">N22-M22</f>
        <v>5.01</v>
      </c>
    </row>
    <row r="23" customFormat="false" ht="14.65" hidden="false" customHeight="false" outlineLevel="0" collapsed="false">
      <c r="A23" s="9" t="s">
        <v>43</v>
      </c>
      <c r="B23" s="10" t="s">
        <v>22</v>
      </c>
      <c r="C23" s="11" t="n">
        <v>169.99</v>
      </c>
      <c r="D23" s="11" t="n">
        <v>139.99</v>
      </c>
      <c r="E23" s="10" t="s">
        <v>22</v>
      </c>
      <c r="F23" s="11" t="n">
        <v>99.9</v>
      </c>
      <c r="G23" s="11" t="n">
        <v>169.99</v>
      </c>
      <c r="H23" s="11" t="n">
        <v>164.99</v>
      </c>
      <c r="I23" s="11" t="n">
        <v>159.9</v>
      </c>
      <c r="J23" s="11" t="n">
        <v>199.9</v>
      </c>
      <c r="K23" s="12" t="n">
        <v>7</v>
      </c>
      <c r="L23" s="11" t="n">
        <f aca="false">SUM(B23:J23)/K23</f>
        <v>157.808571428571</v>
      </c>
      <c r="M23" s="11" t="n">
        <f aca="false">MIN(B23:J23)</f>
        <v>99.9</v>
      </c>
      <c r="N23" s="11" t="n">
        <f aca="false">MAX(B23:J23)</f>
        <v>199.9</v>
      </c>
      <c r="O23" s="13" t="n">
        <f aca="false">N23/M23-1</f>
        <v>1.001001001001</v>
      </c>
      <c r="P23" s="11" t="n">
        <f aca="false">N23-M23</f>
        <v>100</v>
      </c>
    </row>
    <row r="24" customFormat="false" ht="14.65" hidden="false" customHeight="true" outlineLevel="0" collapsed="false">
      <c r="A24" s="9" t="s">
        <v>44</v>
      </c>
      <c r="B24" s="11" t="n">
        <v>179.99</v>
      </c>
      <c r="C24" s="11" t="n">
        <v>179.99</v>
      </c>
      <c r="D24" s="11" t="n">
        <v>119.99</v>
      </c>
      <c r="E24" s="10" t="s">
        <v>22</v>
      </c>
      <c r="F24" s="10" t="s">
        <v>22</v>
      </c>
      <c r="G24" s="11" t="n">
        <v>145.51</v>
      </c>
      <c r="H24" s="11" t="n">
        <v>156.47</v>
      </c>
      <c r="I24" s="11" t="n">
        <v>156.47</v>
      </c>
      <c r="J24" s="11" t="n">
        <v>119.99</v>
      </c>
      <c r="K24" s="12" t="n">
        <v>7</v>
      </c>
      <c r="L24" s="11" t="n">
        <f aca="false">SUM(B24:J24)/K24</f>
        <v>151.201428571429</v>
      </c>
      <c r="M24" s="11" t="n">
        <f aca="false">MIN(B24:J24)</f>
        <v>119.99</v>
      </c>
      <c r="N24" s="11" t="n">
        <f aca="false">MAX(B24:J24)</f>
        <v>179.99</v>
      </c>
      <c r="O24" s="13" t="n">
        <f aca="false">N24/M24-1</f>
        <v>0.500041670139178</v>
      </c>
      <c r="P24" s="11" t="n">
        <f aca="false">N24-M24</f>
        <v>60</v>
      </c>
    </row>
    <row r="25" customFormat="false" ht="14.65" hidden="false" customHeight="true" outlineLevel="0" collapsed="false">
      <c r="A25" s="9" t="s">
        <v>45</v>
      </c>
      <c r="B25" s="11" t="n">
        <v>199.99</v>
      </c>
      <c r="C25" s="11" t="n">
        <v>199.99</v>
      </c>
      <c r="D25" s="11" t="n">
        <v>119.99</v>
      </c>
      <c r="E25" s="11" t="n">
        <v>199.99</v>
      </c>
      <c r="F25" s="11" t="n">
        <v>199.99</v>
      </c>
      <c r="G25" s="11" t="n">
        <v>147.24</v>
      </c>
      <c r="H25" s="11" t="n">
        <v>154.99</v>
      </c>
      <c r="I25" s="11" t="n">
        <v>157.62</v>
      </c>
      <c r="J25" s="11" t="n">
        <v>147.24</v>
      </c>
      <c r="K25" s="12" t="n">
        <v>9</v>
      </c>
      <c r="L25" s="11" t="n">
        <f aca="false">SUM(B25:J25)/K25</f>
        <v>169.671111111111</v>
      </c>
      <c r="M25" s="11" t="n">
        <f aca="false">MIN(B25:J25)</f>
        <v>119.99</v>
      </c>
      <c r="N25" s="11" t="n">
        <f aca="false">MAX(B25:J25)</f>
        <v>199.99</v>
      </c>
      <c r="O25" s="13" t="n">
        <f aca="false">N25/M25-1</f>
        <v>0.666722226852238</v>
      </c>
      <c r="P25" s="11" t="n">
        <f aca="false">N25-M25</f>
        <v>80</v>
      </c>
    </row>
    <row r="26" customFormat="false" ht="14.65" hidden="false" customHeight="true" outlineLevel="0" collapsed="false">
      <c r="A26" s="9" t="s">
        <v>46</v>
      </c>
      <c r="B26" s="11" t="n">
        <v>79.99</v>
      </c>
      <c r="C26" s="11" t="n">
        <v>49.99</v>
      </c>
      <c r="D26" s="11" t="n">
        <v>79.99</v>
      </c>
      <c r="E26" s="10" t="s">
        <v>22</v>
      </c>
      <c r="F26" s="11" t="n">
        <v>79.99</v>
      </c>
      <c r="G26" s="10" t="s">
        <v>22</v>
      </c>
      <c r="H26" s="11" t="n">
        <v>71.11</v>
      </c>
      <c r="I26" s="11" t="n">
        <v>97.53</v>
      </c>
      <c r="J26" s="11" t="n">
        <v>79.03</v>
      </c>
      <c r="K26" s="12" t="n">
        <v>7</v>
      </c>
      <c r="L26" s="11" t="n">
        <f aca="false">SUM(B26:J26)/K26</f>
        <v>76.8042857142857</v>
      </c>
      <c r="M26" s="11" t="n">
        <f aca="false">MIN(B26:J26)</f>
        <v>49.99</v>
      </c>
      <c r="N26" s="11" t="n">
        <f aca="false">MAX(B26:J26)</f>
        <v>97.53</v>
      </c>
      <c r="O26" s="13" t="n">
        <f aca="false">N26/M26-1</f>
        <v>0.950990198039608</v>
      </c>
      <c r="P26" s="11" t="n">
        <f aca="false">N26-M26</f>
        <v>47.54</v>
      </c>
    </row>
    <row r="27" customFormat="false" ht="14.65" hidden="false" customHeight="true" outlineLevel="0" collapsed="false">
      <c r="A27" s="12" t="s">
        <v>47</v>
      </c>
      <c r="B27" s="10" t="s">
        <v>22</v>
      </c>
      <c r="C27" s="10" t="s">
        <v>23</v>
      </c>
      <c r="D27" s="10" t="s">
        <v>22</v>
      </c>
      <c r="E27" s="11" t="n">
        <v>89.99</v>
      </c>
      <c r="F27" s="10" t="s">
        <v>22</v>
      </c>
      <c r="G27" s="11" t="n">
        <v>89.9</v>
      </c>
      <c r="H27" s="11" t="n">
        <v>99.9</v>
      </c>
      <c r="I27" s="11" t="n">
        <v>89.9</v>
      </c>
      <c r="J27" s="11" t="n">
        <v>89.99</v>
      </c>
      <c r="K27" s="12" t="n">
        <v>5</v>
      </c>
      <c r="L27" s="11" t="n">
        <f aca="false">SUM(B27:J27)/K27</f>
        <v>91.936</v>
      </c>
      <c r="M27" s="11" t="n">
        <f aca="false">MIN(B27:J27)</f>
        <v>89.9</v>
      </c>
      <c r="N27" s="11" t="n">
        <f aca="false">MAX(B27:J27)</f>
        <v>99.9</v>
      </c>
      <c r="O27" s="13" t="n">
        <f aca="false">N27/M27-1</f>
        <v>0.111234705228031</v>
      </c>
      <c r="P27" s="11" t="n">
        <f aca="false">N27-M27</f>
        <v>10</v>
      </c>
    </row>
    <row r="28" customFormat="false" ht="14.65" hidden="false" customHeight="true" outlineLevel="0" collapsed="false">
      <c r="A28" s="12" t="s">
        <v>48</v>
      </c>
      <c r="B28" s="11" t="n">
        <v>139.99</v>
      </c>
      <c r="C28" s="11" t="n">
        <v>139.99</v>
      </c>
      <c r="D28" s="10" t="s">
        <v>22</v>
      </c>
      <c r="E28" s="10" t="s">
        <v>22</v>
      </c>
      <c r="F28" s="10" t="s">
        <v>22</v>
      </c>
      <c r="G28" s="11" t="n">
        <v>120.71</v>
      </c>
      <c r="H28" s="10" t="s">
        <v>31</v>
      </c>
      <c r="I28" s="10" t="s">
        <v>22</v>
      </c>
      <c r="J28" s="10" t="s">
        <v>22</v>
      </c>
      <c r="K28" s="12" t="n">
        <v>3</v>
      </c>
      <c r="L28" s="11" t="n">
        <f aca="false">SUM(B28:J28)/K28</f>
        <v>133.563333333333</v>
      </c>
      <c r="M28" s="11" t="n">
        <f aca="false">MIN(B28:J28)</f>
        <v>120.71</v>
      </c>
      <c r="N28" s="11" t="n">
        <f aca="false">MAX(B28:J28)</f>
        <v>139.99</v>
      </c>
      <c r="O28" s="13" t="n">
        <f aca="false">N28/M28-1</f>
        <v>0.159721646922376</v>
      </c>
      <c r="P28" s="11" t="n">
        <f aca="false">N28-M28</f>
        <v>19.28</v>
      </c>
    </row>
    <row r="29" customFormat="false" ht="14.65" hidden="false" customHeight="true" outlineLevel="0" collapsed="false">
      <c r="A29" s="12" t="s">
        <v>49</v>
      </c>
      <c r="B29" s="11" t="n">
        <v>59.99</v>
      </c>
      <c r="C29" s="11" t="n">
        <v>59.99</v>
      </c>
      <c r="D29" s="11" t="n">
        <v>49.99</v>
      </c>
      <c r="E29" s="11" t="n">
        <v>59.99</v>
      </c>
      <c r="F29" s="10" t="s">
        <v>22</v>
      </c>
      <c r="G29" s="11" t="n">
        <v>53.99</v>
      </c>
      <c r="H29" s="11" t="n">
        <v>59.99</v>
      </c>
      <c r="I29" s="11" t="n">
        <v>53.99</v>
      </c>
      <c r="J29" s="11" t="n">
        <v>57.99</v>
      </c>
      <c r="K29" s="12" t="n">
        <v>8</v>
      </c>
      <c r="L29" s="11" t="n">
        <f aca="false">SUM(B29:J29)/K29</f>
        <v>56.99</v>
      </c>
      <c r="M29" s="11" t="n">
        <f aca="false">MIN(B29:J29)</f>
        <v>49.99</v>
      </c>
      <c r="N29" s="11" t="n">
        <f aca="false">MAX(B29:J29)</f>
        <v>59.99</v>
      </c>
      <c r="O29" s="13" t="n">
        <f aca="false">N29/M29-1</f>
        <v>0.2000400080016</v>
      </c>
      <c r="P29" s="11" t="n">
        <f aca="false">N29-M29</f>
        <v>10</v>
      </c>
    </row>
    <row r="30" customFormat="false" ht="14.65" hidden="false" customHeight="true" outlineLevel="0" collapsed="false">
      <c r="A30" s="12" t="s">
        <v>50</v>
      </c>
      <c r="B30" s="11" t="n">
        <v>149.99</v>
      </c>
      <c r="C30" s="11" t="n">
        <v>149.99</v>
      </c>
      <c r="D30" s="11" t="n">
        <v>149.99</v>
      </c>
      <c r="E30" s="11" t="n">
        <v>149.99</v>
      </c>
      <c r="F30" s="11" t="n">
        <v>199.99</v>
      </c>
      <c r="G30" s="11" t="n">
        <v>124.64</v>
      </c>
      <c r="H30" s="11" t="n">
        <v>142.49</v>
      </c>
      <c r="I30" s="11" t="n">
        <v>144.99</v>
      </c>
      <c r="J30" s="11" t="n">
        <v>151.19</v>
      </c>
      <c r="K30" s="12" t="n">
        <v>9</v>
      </c>
      <c r="L30" s="11" t="n">
        <f aca="false">SUM(B30:J30)/K30</f>
        <v>151.473333333333</v>
      </c>
      <c r="M30" s="11" t="n">
        <f aca="false">MIN(B30:J30)</f>
        <v>124.64</v>
      </c>
      <c r="N30" s="11" t="n">
        <f aca="false">MAX(B30:J30)</f>
        <v>199.99</v>
      </c>
      <c r="O30" s="13" t="n">
        <f aca="false">N30/M30-1</f>
        <v>0.60454107830552</v>
      </c>
      <c r="P30" s="11" t="n">
        <f aca="false">N30-M30</f>
        <v>75.35</v>
      </c>
    </row>
    <row r="31" customFormat="false" ht="14.65" hidden="false" customHeight="true" outlineLevel="0" collapsed="false">
      <c r="A31" s="12" t="s">
        <v>51</v>
      </c>
      <c r="B31" s="10" t="s">
        <v>22</v>
      </c>
      <c r="C31" s="10" t="s">
        <v>22</v>
      </c>
      <c r="D31" s="11" t="n">
        <v>109.99</v>
      </c>
      <c r="E31" s="10" t="s">
        <v>22</v>
      </c>
      <c r="F31" s="10" t="s">
        <v>22</v>
      </c>
      <c r="G31" s="11" t="n">
        <v>79.99</v>
      </c>
      <c r="H31" s="11" t="n">
        <v>99.9</v>
      </c>
      <c r="I31" s="11" t="n">
        <v>88</v>
      </c>
      <c r="J31" s="11" t="n">
        <v>104.9</v>
      </c>
      <c r="K31" s="12" t="n">
        <v>5</v>
      </c>
      <c r="L31" s="11" t="n">
        <f aca="false">SUM(B31:J31)/K31</f>
        <v>96.556</v>
      </c>
      <c r="M31" s="11" t="n">
        <f aca="false">MIN(B31:J31)</f>
        <v>79.99</v>
      </c>
      <c r="N31" s="11" t="n">
        <f aca="false">MAX(B31:J31)</f>
        <v>109.99</v>
      </c>
      <c r="O31" s="13" t="n">
        <f aca="false">N31/M31-1</f>
        <v>0.375046880860108</v>
      </c>
      <c r="P31" s="11" t="n">
        <f aca="false">N31-M31</f>
        <v>30</v>
      </c>
    </row>
    <row r="32" customFormat="false" ht="14.65" hidden="false" customHeight="true" outlineLevel="0" collapsed="false">
      <c r="A32" s="7" t="s">
        <v>52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</row>
    <row r="33" customFormat="false" ht="14.65" hidden="false" customHeight="true" outlineLevel="0" collapsed="false">
      <c r="A33" s="9" t="s">
        <v>53</v>
      </c>
      <c r="B33" s="11" t="n">
        <v>99.99</v>
      </c>
      <c r="C33" s="11" t="n">
        <v>99.99</v>
      </c>
      <c r="D33" s="11" t="n">
        <v>89.99</v>
      </c>
      <c r="E33" s="11" t="n">
        <v>89.99</v>
      </c>
      <c r="F33" s="10" t="s">
        <v>22</v>
      </c>
      <c r="G33" s="11" t="n">
        <v>61.99</v>
      </c>
      <c r="H33" s="11" t="n">
        <v>62.9</v>
      </c>
      <c r="I33" s="11" t="n">
        <v>79.9</v>
      </c>
      <c r="J33" s="11" t="n">
        <v>62.9</v>
      </c>
      <c r="K33" s="12" t="n">
        <v>8</v>
      </c>
      <c r="L33" s="11" t="n">
        <f aca="false">SUM(B33:J33)/K33</f>
        <v>80.95625</v>
      </c>
      <c r="M33" s="11" t="n">
        <f aca="false">MIN(B33:J33)</f>
        <v>61.99</v>
      </c>
      <c r="N33" s="11" t="n">
        <f aca="false">MAX(B33:J33)</f>
        <v>99.99</v>
      </c>
      <c r="O33" s="13" t="n">
        <f aca="false">N33/M33-1</f>
        <v>0.613002097112437</v>
      </c>
      <c r="P33" s="11" t="n">
        <f aca="false">N33-M33</f>
        <v>38</v>
      </c>
    </row>
    <row r="34" customFormat="false" ht="14.65" hidden="false" customHeight="true" outlineLevel="0" collapsed="false">
      <c r="A34" s="9" t="s">
        <v>54</v>
      </c>
      <c r="B34" s="11" t="n">
        <v>129.99</v>
      </c>
      <c r="C34" s="11" t="n">
        <v>129.99</v>
      </c>
      <c r="D34" s="10" t="s">
        <v>22</v>
      </c>
      <c r="E34" s="11" t="n">
        <v>129.99</v>
      </c>
      <c r="F34" s="10" t="s">
        <v>22</v>
      </c>
      <c r="G34" s="11" t="n">
        <v>99.99</v>
      </c>
      <c r="H34" s="11" t="n">
        <v>102.45</v>
      </c>
      <c r="I34" s="11" t="n">
        <v>89.99</v>
      </c>
      <c r="J34" s="11" t="n">
        <v>103.99</v>
      </c>
      <c r="K34" s="12" t="n">
        <v>7</v>
      </c>
      <c r="L34" s="11" t="n">
        <f aca="false">SUM(B34:J34)/K34</f>
        <v>112.341428571429</v>
      </c>
      <c r="M34" s="11" t="n">
        <f aca="false">MIN(B34:J34)</f>
        <v>89.99</v>
      </c>
      <c r="N34" s="11" t="n">
        <f aca="false">MAX(B34:J34)</f>
        <v>129.99</v>
      </c>
      <c r="O34" s="13" t="n">
        <f aca="false">N34/M34-1</f>
        <v>0.444493832648072</v>
      </c>
      <c r="P34" s="11" t="n">
        <f aca="false">N34-M34</f>
        <v>40</v>
      </c>
    </row>
    <row r="35" customFormat="false" ht="14.65" hidden="false" customHeight="true" outlineLevel="0" collapsed="false">
      <c r="A35" s="9" t="s">
        <v>55</v>
      </c>
      <c r="B35" s="11" t="n">
        <v>89.99</v>
      </c>
      <c r="C35" s="11" t="n">
        <v>89.99</v>
      </c>
      <c r="D35" s="10" t="s">
        <v>22</v>
      </c>
      <c r="E35" s="11" t="n">
        <v>89.99</v>
      </c>
      <c r="F35" s="10" t="s">
        <v>22</v>
      </c>
      <c r="G35" s="10" t="s">
        <v>22</v>
      </c>
      <c r="H35" s="11" t="n">
        <v>68.8</v>
      </c>
      <c r="I35" s="11" t="n">
        <v>74.85</v>
      </c>
      <c r="J35" s="11" t="n">
        <v>69.58</v>
      </c>
      <c r="K35" s="12" t="n">
        <v>6</v>
      </c>
      <c r="L35" s="11" t="n">
        <f aca="false">SUM(B35:J35)/K35</f>
        <v>80.5333333333333</v>
      </c>
      <c r="M35" s="11" t="n">
        <f aca="false">MIN(B35:J35)</f>
        <v>68.8</v>
      </c>
      <c r="N35" s="11" t="n">
        <f aca="false">MAX(B35:J35)</f>
        <v>89.99</v>
      </c>
      <c r="O35" s="13" t="n">
        <f aca="false">N35/M35-1</f>
        <v>0.307994186046512</v>
      </c>
      <c r="P35" s="11" t="n">
        <f aca="false">N35-M35</f>
        <v>21.19</v>
      </c>
    </row>
    <row r="36" customFormat="false" ht="14.65" hidden="false" customHeight="true" outlineLevel="0" collapsed="false">
      <c r="A36" s="9" t="s">
        <v>56</v>
      </c>
      <c r="B36" s="11" t="n">
        <v>99.99</v>
      </c>
      <c r="C36" s="11" t="n">
        <v>99.99</v>
      </c>
      <c r="D36" s="10" t="s">
        <v>22</v>
      </c>
      <c r="E36" s="11" t="n">
        <v>99.99</v>
      </c>
      <c r="F36" s="10" t="s">
        <v>22</v>
      </c>
      <c r="G36" s="11" t="n">
        <v>75.32</v>
      </c>
      <c r="H36" s="11" t="n">
        <v>78.9</v>
      </c>
      <c r="I36" s="11" t="n">
        <v>77.79</v>
      </c>
      <c r="J36" s="11" t="n">
        <v>79.99</v>
      </c>
      <c r="K36" s="12" t="n">
        <v>7</v>
      </c>
      <c r="L36" s="11" t="n">
        <f aca="false">SUM(B36:J36)/K36</f>
        <v>87.4242857142857</v>
      </c>
      <c r="M36" s="11" t="n">
        <f aca="false">MIN(B36:J36)</f>
        <v>75.32</v>
      </c>
      <c r="N36" s="11" t="n">
        <f aca="false">MAX(B36:J36)</f>
        <v>99.99</v>
      </c>
      <c r="O36" s="13" t="n">
        <f aca="false">N36/M36-1</f>
        <v>0.327535847052576</v>
      </c>
      <c r="P36" s="11" t="n">
        <f aca="false">N36-M36</f>
        <v>24.67</v>
      </c>
    </row>
    <row r="37" customFormat="false" ht="14.65" hidden="false" customHeight="true" outlineLevel="0" collapsed="false">
      <c r="A37" s="9" t="s">
        <v>57</v>
      </c>
      <c r="B37" s="11" t="n">
        <v>99.99</v>
      </c>
      <c r="C37" s="11" t="n">
        <v>99.99</v>
      </c>
      <c r="D37" s="11" t="n">
        <v>99.99</v>
      </c>
      <c r="E37" s="11" t="n">
        <v>99.99</v>
      </c>
      <c r="F37" s="11" t="n">
        <v>99.99</v>
      </c>
      <c r="G37" s="11" t="n">
        <v>111.21</v>
      </c>
      <c r="H37" s="11" t="n">
        <v>99.99</v>
      </c>
      <c r="I37" s="11" t="n">
        <v>78.99</v>
      </c>
      <c r="J37" s="11" t="n">
        <v>71.24</v>
      </c>
      <c r="K37" s="12" t="n">
        <v>9</v>
      </c>
      <c r="L37" s="11" t="n">
        <f aca="false">SUM(B37:J37)/K37</f>
        <v>95.7088888888889</v>
      </c>
      <c r="M37" s="11" t="n">
        <f aca="false">MIN(B37:J37)</f>
        <v>71.24</v>
      </c>
      <c r="N37" s="11" t="n">
        <f aca="false">MAX(B37:J37)</f>
        <v>111.21</v>
      </c>
      <c r="O37" s="13" t="n">
        <f aca="false">N37/M37-1</f>
        <v>0.561061201572151</v>
      </c>
      <c r="P37" s="11" t="n">
        <f aca="false">N37-M37</f>
        <v>39.97</v>
      </c>
    </row>
    <row r="38" customFormat="false" ht="14.65" hidden="false" customHeight="true" outlineLevel="0" collapsed="false">
      <c r="A38" s="9" t="s">
        <v>58</v>
      </c>
      <c r="B38" s="11" t="n">
        <v>199.99</v>
      </c>
      <c r="C38" s="11" t="n">
        <v>199.99</v>
      </c>
      <c r="D38" s="11" t="n">
        <v>199.99</v>
      </c>
      <c r="E38" s="11" t="n">
        <v>199.99</v>
      </c>
      <c r="F38" s="11" t="n">
        <v>199.99</v>
      </c>
      <c r="G38" s="11" t="n">
        <v>149.9</v>
      </c>
      <c r="H38" s="11" t="n">
        <v>142.49</v>
      </c>
      <c r="I38" s="10" t="s">
        <v>31</v>
      </c>
      <c r="J38" s="11" t="n">
        <v>159.99</v>
      </c>
      <c r="K38" s="12" t="n">
        <v>8</v>
      </c>
      <c r="L38" s="11" t="n">
        <f aca="false">SUM(B38:J38)/K38</f>
        <v>181.54125</v>
      </c>
      <c r="M38" s="11" t="n">
        <f aca="false">MIN(B38:J38)</f>
        <v>142.49</v>
      </c>
      <c r="N38" s="11" t="n">
        <f aca="false">MAX(B38:J38)</f>
        <v>199.99</v>
      </c>
      <c r="O38" s="13" t="n">
        <f aca="false">N38/M38-1</f>
        <v>0.403537090322128</v>
      </c>
      <c r="P38" s="11" t="n">
        <f aca="false">N38-M38</f>
        <v>57.5</v>
      </c>
    </row>
    <row r="39" customFormat="false" ht="14.65" hidden="false" customHeight="true" outlineLevel="0" collapsed="false">
      <c r="A39" s="7" t="s">
        <v>59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</row>
    <row r="40" customFormat="false" ht="14.65" hidden="false" customHeight="false" outlineLevel="0" collapsed="false">
      <c r="A40" s="9" t="s">
        <v>60</v>
      </c>
      <c r="B40" s="10" t="s">
        <v>22</v>
      </c>
      <c r="C40" s="10" t="s">
        <v>23</v>
      </c>
      <c r="D40" s="10" t="s">
        <v>22</v>
      </c>
      <c r="E40" s="10" t="s">
        <v>22</v>
      </c>
      <c r="F40" s="11" t="n">
        <v>1179.99</v>
      </c>
      <c r="G40" s="11" t="n">
        <v>651.11</v>
      </c>
      <c r="H40" s="11" t="n">
        <v>899</v>
      </c>
      <c r="I40" s="10" t="s">
        <v>22</v>
      </c>
      <c r="J40" s="10" t="s">
        <v>22</v>
      </c>
      <c r="K40" s="12" t="n">
        <v>3</v>
      </c>
      <c r="L40" s="11" t="n">
        <f aca="false">SUM(B40:J40)/K40</f>
        <v>910.033333333333</v>
      </c>
      <c r="M40" s="11" t="n">
        <f aca="false">MIN(B40:J40)</f>
        <v>651.11</v>
      </c>
      <c r="N40" s="11" t="n">
        <f aca="false">MAX(B40:J40)</f>
        <v>1179.99</v>
      </c>
      <c r="O40" s="13" t="n">
        <f aca="false">N40/M40-1</f>
        <v>0.812274423676491</v>
      </c>
      <c r="P40" s="11" t="n">
        <f aca="false">N40-M40</f>
        <v>528.88</v>
      </c>
    </row>
    <row r="41" customFormat="false" ht="25.5" hidden="false" customHeight="false" outlineLevel="0" collapsed="false">
      <c r="A41" s="14" t="s">
        <v>61</v>
      </c>
      <c r="B41" s="15" t="s">
        <v>22</v>
      </c>
      <c r="C41" s="15" t="s">
        <v>23</v>
      </c>
      <c r="D41" s="15" t="s">
        <v>22</v>
      </c>
      <c r="E41" s="15" t="s">
        <v>22</v>
      </c>
      <c r="F41" s="16" t="n">
        <v>1179.99</v>
      </c>
      <c r="G41" s="16" t="n">
        <v>709.9</v>
      </c>
      <c r="H41" s="16" t="n">
        <v>799.9</v>
      </c>
      <c r="I41" s="15" t="s">
        <v>22</v>
      </c>
      <c r="J41" s="15" t="s">
        <v>22</v>
      </c>
      <c r="K41" s="17" t="n">
        <v>3</v>
      </c>
      <c r="L41" s="16" t="n">
        <f aca="false">SUM(B41:J41)/K41</f>
        <v>896.596666666667</v>
      </c>
      <c r="M41" s="16" t="n">
        <f aca="false">MIN(B41:J41)</f>
        <v>709.9</v>
      </c>
      <c r="N41" s="16" t="n">
        <f aca="false">MAX(B41:J41)</f>
        <v>1179.99</v>
      </c>
      <c r="O41" s="13" t="n">
        <f aca="false">N41/M41-1</f>
        <v>0.66219185800817</v>
      </c>
      <c r="P41" s="11" t="n">
        <f aca="false">N41-M41</f>
        <v>470.09</v>
      </c>
    </row>
    <row r="42" customFormat="false" ht="14.65" hidden="false" customHeight="true" outlineLevel="0" collapsed="false">
      <c r="A42" s="9" t="s">
        <v>62</v>
      </c>
      <c r="B42" s="10" t="s">
        <v>22</v>
      </c>
      <c r="C42" s="10" t="s">
        <v>22</v>
      </c>
      <c r="D42" s="11" t="n">
        <v>99.99</v>
      </c>
      <c r="E42" s="10" t="s">
        <v>22</v>
      </c>
      <c r="F42" s="10" t="s">
        <v>22</v>
      </c>
      <c r="G42" s="11" t="n">
        <v>65.9</v>
      </c>
      <c r="H42" s="11" t="n">
        <v>94.99</v>
      </c>
      <c r="I42" s="11" t="n">
        <v>53.99</v>
      </c>
      <c r="J42" s="11" t="n">
        <v>90.9</v>
      </c>
      <c r="K42" s="12" t="n">
        <v>5</v>
      </c>
      <c r="L42" s="11" t="n">
        <f aca="false">SUM(B42:J42)/K42</f>
        <v>81.154</v>
      </c>
      <c r="M42" s="11" t="n">
        <f aca="false">MIN(B42:J42)</f>
        <v>53.99</v>
      </c>
      <c r="N42" s="11" t="n">
        <f aca="false">MAX(B42:J42)</f>
        <v>99.99</v>
      </c>
      <c r="O42" s="13" t="n">
        <f aca="false">N42/M42-1</f>
        <v>0.852009631413225</v>
      </c>
      <c r="P42" s="11" t="n">
        <f aca="false">N42-M42</f>
        <v>46</v>
      </c>
    </row>
    <row r="43" customFormat="false" ht="14.65" hidden="false" customHeight="true" outlineLevel="0" collapsed="false">
      <c r="A43" s="12" t="s">
        <v>63</v>
      </c>
      <c r="B43" s="11" t="n">
        <v>79.99</v>
      </c>
      <c r="C43" s="11" t="n">
        <v>79.99</v>
      </c>
      <c r="D43" s="11" t="n">
        <v>79.99</v>
      </c>
      <c r="E43" s="11" t="n">
        <v>79.99</v>
      </c>
      <c r="F43" s="10" t="s">
        <v>22</v>
      </c>
      <c r="G43" s="11" t="n">
        <v>61.74</v>
      </c>
      <c r="H43" s="11" t="n">
        <v>68.39</v>
      </c>
      <c r="I43" s="11" t="n">
        <v>53.9</v>
      </c>
      <c r="J43" s="11" t="n">
        <v>53.9</v>
      </c>
      <c r="K43" s="12" t="n">
        <v>9</v>
      </c>
      <c r="L43" s="11" t="n">
        <f aca="false">SUM(B43:J43)/K43</f>
        <v>61.9877777777778</v>
      </c>
      <c r="M43" s="11" t="n">
        <f aca="false">MIN(B43:J43)</f>
        <v>53.9</v>
      </c>
      <c r="N43" s="11" t="n">
        <f aca="false">MAX(B43:J43)</f>
        <v>79.99</v>
      </c>
      <c r="O43" s="13" t="n">
        <f aca="false">N43/M43-1</f>
        <v>0.48404452690167</v>
      </c>
      <c r="P43" s="11" t="n">
        <f aca="false">N43-M43</f>
        <v>26.09</v>
      </c>
    </row>
    <row r="44" customFormat="false" ht="14.65" hidden="false" customHeight="true" outlineLevel="0" collapsed="false">
      <c r="A44" s="7" t="s">
        <v>64</v>
      </c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</row>
    <row r="45" customFormat="false" ht="14.65" hidden="false" customHeight="true" outlineLevel="0" collapsed="false">
      <c r="A45" s="12" t="s">
        <v>65</v>
      </c>
      <c r="B45" s="11" t="n">
        <v>159.99</v>
      </c>
      <c r="C45" s="10" t="s">
        <v>22</v>
      </c>
      <c r="D45" s="10" t="s">
        <v>22</v>
      </c>
      <c r="E45" s="11" t="n">
        <v>199.99</v>
      </c>
      <c r="F45" s="10" t="s">
        <v>22</v>
      </c>
      <c r="G45" s="11" t="n">
        <v>149.99</v>
      </c>
      <c r="H45" s="11" t="n">
        <v>189.99</v>
      </c>
      <c r="I45" s="11" t="n">
        <v>143.78</v>
      </c>
      <c r="J45" s="11" t="n">
        <v>179</v>
      </c>
      <c r="K45" s="12" t="n">
        <v>6</v>
      </c>
      <c r="L45" s="11" t="n">
        <f aca="false">SUM(B45:J45)/K45</f>
        <v>170.456666666667</v>
      </c>
      <c r="M45" s="11" t="n">
        <f aca="false">MIN(B45:J45)</f>
        <v>143.78</v>
      </c>
      <c r="N45" s="11" t="n">
        <f aca="false">MAX(B45:J45)</f>
        <v>199.99</v>
      </c>
      <c r="O45" s="13" t="n">
        <f aca="false">N45/M45-1</f>
        <v>0.390944498539435</v>
      </c>
      <c r="P45" s="11" t="n">
        <f aca="false">N45-M45</f>
        <v>56.21</v>
      </c>
    </row>
    <row r="46" customFormat="false" ht="14.65" hidden="false" customHeight="true" outlineLevel="0" collapsed="false">
      <c r="A46" s="12" t="s">
        <v>66</v>
      </c>
      <c r="B46" s="11" t="n">
        <v>139.99</v>
      </c>
      <c r="C46" s="11" t="n">
        <v>139.99</v>
      </c>
      <c r="D46" s="10" t="s">
        <v>22</v>
      </c>
      <c r="E46" s="10" t="s">
        <v>22</v>
      </c>
      <c r="F46" s="10" t="s">
        <v>22</v>
      </c>
      <c r="G46" s="11" t="n">
        <v>112.98</v>
      </c>
      <c r="H46" s="11" t="n">
        <v>107.33</v>
      </c>
      <c r="I46" s="10" t="s">
        <v>22</v>
      </c>
      <c r="J46" s="11" t="n">
        <v>109.9</v>
      </c>
      <c r="K46" s="12" t="n">
        <v>5</v>
      </c>
      <c r="L46" s="11" t="n">
        <f aca="false">SUM(B46:J46)/K46</f>
        <v>122.038</v>
      </c>
      <c r="M46" s="11" t="n">
        <f aca="false">MIN(B46:J46)</f>
        <v>107.33</v>
      </c>
      <c r="N46" s="11" t="n">
        <f aca="false">MAX(B46:J46)</f>
        <v>139.99</v>
      </c>
      <c r="O46" s="13" t="n">
        <f aca="false">N46/M46-1</f>
        <v>0.304295164446101</v>
      </c>
      <c r="P46" s="11" t="n">
        <f aca="false">N46-M46</f>
        <v>32.66</v>
      </c>
    </row>
    <row r="47" customFormat="false" ht="14.65" hidden="false" customHeight="true" outlineLevel="0" collapsed="false">
      <c r="A47" s="12" t="s">
        <v>67</v>
      </c>
      <c r="B47" s="11" t="n">
        <v>179.99</v>
      </c>
      <c r="C47" s="11" t="n">
        <v>179.99</v>
      </c>
      <c r="D47" s="10" t="s">
        <v>22</v>
      </c>
      <c r="E47" s="11" t="n">
        <v>169.99</v>
      </c>
      <c r="F47" s="10" t="s">
        <v>22</v>
      </c>
      <c r="G47" s="11" t="n">
        <v>146.31</v>
      </c>
      <c r="H47" s="11" t="n">
        <v>123.49</v>
      </c>
      <c r="I47" s="11" t="n">
        <v>143.99</v>
      </c>
      <c r="J47" s="11" t="n">
        <v>123.49</v>
      </c>
      <c r="K47" s="12" t="n">
        <v>7</v>
      </c>
      <c r="L47" s="11" t="n">
        <f aca="false">SUM(B47:J47)/K47</f>
        <v>152.464285714286</v>
      </c>
      <c r="M47" s="11" t="n">
        <f aca="false">MIN(B47:J47)</f>
        <v>123.49</v>
      </c>
      <c r="N47" s="11" t="n">
        <f aca="false">MAX(B47:J47)</f>
        <v>179.99</v>
      </c>
      <c r="O47" s="13" t="n">
        <f aca="false">N47/M47-1</f>
        <v>0.457526925257106</v>
      </c>
      <c r="P47" s="11" t="n">
        <f aca="false">N47-M47</f>
        <v>56.5</v>
      </c>
    </row>
    <row r="48" customFormat="false" ht="14.65" hidden="false" customHeight="true" outlineLevel="0" collapsed="false">
      <c r="A48" s="7" t="s">
        <v>68</v>
      </c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</row>
    <row r="49" customFormat="false" ht="14.65" hidden="false" customHeight="true" outlineLevel="0" collapsed="false">
      <c r="A49" s="12" t="s">
        <v>69</v>
      </c>
      <c r="B49" s="10" t="s">
        <v>22</v>
      </c>
      <c r="C49" s="10" t="s">
        <v>22</v>
      </c>
      <c r="D49" s="10" t="s">
        <v>22</v>
      </c>
      <c r="E49" s="10" t="s">
        <v>22</v>
      </c>
      <c r="F49" s="11" t="n">
        <v>99.99</v>
      </c>
      <c r="G49" s="11" t="n">
        <v>79.9</v>
      </c>
      <c r="H49" s="11" t="n">
        <v>94.99</v>
      </c>
      <c r="I49" s="11" t="n">
        <v>83.38</v>
      </c>
      <c r="J49" s="11" t="n">
        <v>85.98</v>
      </c>
      <c r="K49" s="18" t="n">
        <v>5</v>
      </c>
      <c r="L49" s="11" t="n">
        <f aca="false">SUM(B49:J49)/K49</f>
        <v>88.848</v>
      </c>
      <c r="M49" s="11" t="n">
        <f aca="false">MIN(B49:J49)</f>
        <v>79.9</v>
      </c>
      <c r="N49" s="11" t="n">
        <f aca="false">MAX(B49:J49)</f>
        <v>99.99</v>
      </c>
      <c r="O49" s="13" t="n">
        <f aca="false">N49/M49-1</f>
        <v>0.251439299123905</v>
      </c>
      <c r="P49" s="11" t="n">
        <f aca="false">N49-M49</f>
        <v>20.09</v>
      </c>
    </row>
    <row r="50" customFormat="false" ht="14.65" hidden="false" customHeight="true" outlineLevel="0" collapsed="false">
      <c r="A50" s="12" t="s">
        <v>70</v>
      </c>
      <c r="B50" s="10" t="s">
        <v>22</v>
      </c>
      <c r="C50" s="10" t="s">
        <v>22</v>
      </c>
      <c r="D50" s="10" t="s">
        <v>22</v>
      </c>
      <c r="E50" s="10" t="s">
        <v>22</v>
      </c>
      <c r="F50" s="11" t="n">
        <v>109.99</v>
      </c>
      <c r="G50" s="11" t="n">
        <v>77.9</v>
      </c>
      <c r="H50" s="11" t="n">
        <v>96.9</v>
      </c>
      <c r="I50" s="11" t="n">
        <v>99.9</v>
      </c>
      <c r="J50" s="11" t="n">
        <v>99.9</v>
      </c>
      <c r="K50" s="18" t="n">
        <v>5</v>
      </c>
      <c r="L50" s="11" t="n">
        <f aca="false">SUM(B50:J50)/K50</f>
        <v>96.918</v>
      </c>
      <c r="M50" s="11" t="n">
        <f aca="false">MIN(B50:J50)</f>
        <v>77.9</v>
      </c>
      <c r="N50" s="11" t="n">
        <f aca="false">MAX(B50:J50)</f>
        <v>109.99</v>
      </c>
      <c r="O50" s="13" t="n">
        <f aca="false">N50/M50-1</f>
        <v>0.41193838254172</v>
      </c>
      <c r="P50" s="11" t="n">
        <f aca="false">N50-M50</f>
        <v>32.09</v>
      </c>
    </row>
    <row r="51" customFormat="false" ht="14.65" hidden="false" customHeight="true" outlineLevel="0" collapsed="false">
      <c r="A51" s="12" t="s">
        <v>71</v>
      </c>
      <c r="B51" s="11" t="n">
        <v>34.99</v>
      </c>
      <c r="C51" s="10" t="s">
        <v>22</v>
      </c>
      <c r="D51" s="10" t="s">
        <v>22</v>
      </c>
      <c r="E51" s="11" t="n">
        <v>39.99</v>
      </c>
      <c r="F51" s="11" t="n">
        <v>39.99</v>
      </c>
      <c r="G51" s="11" t="n">
        <v>74.64</v>
      </c>
      <c r="H51" s="10" t="s">
        <v>31</v>
      </c>
      <c r="I51" s="11" t="n">
        <v>58.45</v>
      </c>
      <c r="J51" s="10" t="s">
        <v>22</v>
      </c>
      <c r="K51" s="18" t="n">
        <v>5</v>
      </c>
      <c r="L51" s="11" t="n">
        <f aca="false">SUM(B51:J51)/K51</f>
        <v>49.612</v>
      </c>
      <c r="M51" s="11" t="n">
        <f aca="false">MIN(B51:J51)</f>
        <v>34.99</v>
      </c>
      <c r="N51" s="11" t="n">
        <f aca="false">MAX(B51:J51)</f>
        <v>74.64</v>
      </c>
      <c r="O51" s="13" t="n">
        <f aca="false">N51/M51-1</f>
        <v>1.13318090883109</v>
      </c>
      <c r="P51" s="11" t="n">
        <f aca="false">N51-M51</f>
        <v>39.65</v>
      </c>
    </row>
    <row r="52" customFormat="false" ht="14.65" hidden="false" customHeight="true" outlineLevel="0" collapsed="false">
      <c r="A52" s="7" t="s">
        <v>72</v>
      </c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</row>
    <row r="53" customFormat="false" ht="14.65" hidden="false" customHeight="true" outlineLevel="0" collapsed="false">
      <c r="A53" s="12" t="s">
        <v>73</v>
      </c>
      <c r="B53" s="11" t="n">
        <v>44.99</v>
      </c>
      <c r="C53" s="11" t="n">
        <v>44.99</v>
      </c>
      <c r="D53" s="11" t="n">
        <v>39.99</v>
      </c>
      <c r="E53" s="10" t="s">
        <v>22</v>
      </c>
      <c r="F53" s="10" t="s">
        <v>22</v>
      </c>
      <c r="G53" s="11" t="n">
        <v>39.99</v>
      </c>
      <c r="H53" s="10" t="s">
        <v>31</v>
      </c>
      <c r="I53" s="11" t="n">
        <v>43.2</v>
      </c>
      <c r="J53" s="11" t="n">
        <v>49.99</v>
      </c>
      <c r="K53" s="12" t="n">
        <v>6</v>
      </c>
      <c r="L53" s="11" t="n">
        <f aca="false">SUM(B53:J53)/K53</f>
        <v>43.8583333333333</v>
      </c>
      <c r="M53" s="11" t="n">
        <f aca="false">MIN(B53:J53)</f>
        <v>39.99</v>
      </c>
      <c r="N53" s="11" t="n">
        <f aca="false">MAX(B53:J53)</f>
        <v>49.99</v>
      </c>
      <c r="O53" s="13" t="n">
        <f aca="false">N53/M53-1</f>
        <v>0.250062515628907</v>
      </c>
      <c r="P53" s="11" t="n">
        <f aca="false">N53-M53</f>
        <v>10</v>
      </c>
    </row>
    <row r="54" customFormat="false" ht="14.65" hidden="false" customHeight="true" outlineLevel="0" collapsed="false">
      <c r="A54" s="12" t="s">
        <v>74</v>
      </c>
      <c r="B54" s="11" t="n">
        <v>149.99</v>
      </c>
      <c r="C54" s="11" t="n">
        <v>149.99</v>
      </c>
      <c r="D54" s="11" t="n">
        <v>119.99</v>
      </c>
      <c r="E54" s="11" t="n">
        <v>149.99</v>
      </c>
      <c r="F54" s="10" t="s">
        <v>22</v>
      </c>
      <c r="G54" s="11" t="n">
        <v>107.9</v>
      </c>
      <c r="H54" s="10" t="s">
        <v>31</v>
      </c>
      <c r="I54" s="11" t="n">
        <v>119.99</v>
      </c>
      <c r="J54" s="11" t="n">
        <v>112.99</v>
      </c>
      <c r="K54" s="12" t="n">
        <v>7</v>
      </c>
      <c r="L54" s="11" t="n">
        <f aca="false">SUM(B54:J54)/K54</f>
        <v>130.12</v>
      </c>
      <c r="M54" s="11" t="n">
        <f aca="false">MIN(B54:J54)</f>
        <v>107.9</v>
      </c>
      <c r="N54" s="11" t="n">
        <f aca="false">MAX(B54:J54)</f>
        <v>149.99</v>
      </c>
      <c r="O54" s="13" t="n">
        <f aca="false">N54/M54-1</f>
        <v>0.390083410565338</v>
      </c>
      <c r="P54" s="11" t="n">
        <f aca="false">N54-M54</f>
        <v>42.09</v>
      </c>
    </row>
    <row r="55" customFormat="false" ht="14.65" hidden="false" customHeight="true" outlineLevel="0" collapsed="false">
      <c r="A55" s="7" t="s">
        <v>75</v>
      </c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</row>
    <row r="56" customFormat="false" ht="14.65" hidden="false" customHeight="true" outlineLevel="0" collapsed="false">
      <c r="A56" s="12" t="s">
        <v>76</v>
      </c>
      <c r="B56" s="11" t="n">
        <v>99.99</v>
      </c>
      <c r="C56" s="10" t="s">
        <v>22</v>
      </c>
      <c r="D56" s="10" t="s">
        <v>22</v>
      </c>
      <c r="E56" s="10" t="s">
        <v>22</v>
      </c>
      <c r="F56" s="10" t="s">
        <v>22</v>
      </c>
      <c r="G56" s="11" t="n">
        <v>74.54</v>
      </c>
      <c r="H56" s="11" t="n">
        <v>85.07</v>
      </c>
      <c r="I56" s="10" t="s">
        <v>22</v>
      </c>
      <c r="J56" s="10" t="s">
        <v>22</v>
      </c>
      <c r="K56" s="12" t="n">
        <v>3</v>
      </c>
      <c r="L56" s="11" t="n">
        <f aca="false">SUM(B56:J56)/K56</f>
        <v>86.5333333333333</v>
      </c>
      <c r="M56" s="11" t="n">
        <f aca="false">MIN(B56:J56)</f>
        <v>74.54</v>
      </c>
      <c r="N56" s="11" t="n">
        <f aca="false">MAX(B56:J56)</f>
        <v>99.99</v>
      </c>
      <c r="O56" s="13" t="n">
        <f aca="false">N56/M56-1</f>
        <v>0.341427421518647</v>
      </c>
      <c r="P56" s="11" t="n">
        <f aca="false">N56-M56</f>
        <v>25.45</v>
      </c>
    </row>
    <row r="57" customFormat="false" ht="14.65" hidden="false" customHeight="true" outlineLevel="0" collapsed="false">
      <c r="A57" s="7" t="s">
        <v>77</v>
      </c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</row>
    <row r="58" customFormat="false" ht="14.65" hidden="false" customHeight="true" outlineLevel="0" collapsed="false">
      <c r="A58" s="12" t="s">
        <v>78</v>
      </c>
      <c r="B58" s="10" t="s">
        <v>22</v>
      </c>
      <c r="C58" s="10" t="s">
        <v>22</v>
      </c>
      <c r="D58" s="10" t="s">
        <v>22</v>
      </c>
      <c r="E58" s="10" t="s">
        <v>22</v>
      </c>
      <c r="F58" s="10" t="s">
        <v>22</v>
      </c>
      <c r="G58" s="11" t="n">
        <v>154.99</v>
      </c>
      <c r="H58" s="11" t="n">
        <v>169.9</v>
      </c>
      <c r="I58" s="11" t="n">
        <v>134.9</v>
      </c>
      <c r="J58" s="11" t="n">
        <v>169.9</v>
      </c>
      <c r="K58" s="12" t="n">
        <v>4</v>
      </c>
      <c r="L58" s="11" t="n">
        <f aca="false">SUM(B58:J58)/K58</f>
        <v>157.4225</v>
      </c>
      <c r="M58" s="11" t="n">
        <f aca="false">MIN(B58:J58)</f>
        <v>134.9</v>
      </c>
      <c r="N58" s="11" t="n">
        <f aca="false">MAX(B58:J58)</f>
        <v>169.9</v>
      </c>
      <c r="O58" s="13" t="n">
        <f aca="false">N58/M58-1</f>
        <v>0.259451445515196</v>
      </c>
      <c r="P58" s="11" t="n">
        <f aca="false">N58-M58</f>
        <v>35</v>
      </c>
    </row>
    <row r="59" customFormat="false" ht="14.65" hidden="false" customHeight="true" outlineLevel="0" collapsed="false">
      <c r="A59" s="7" t="s">
        <v>79</v>
      </c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</row>
    <row r="60" customFormat="false" ht="14.65" hidden="false" customHeight="true" outlineLevel="0" collapsed="false">
      <c r="A60" s="12" t="s">
        <v>80</v>
      </c>
      <c r="B60" s="11" t="n">
        <v>69.99</v>
      </c>
      <c r="C60" s="11" t="n">
        <v>69.99</v>
      </c>
      <c r="D60" s="10" t="s">
        <v>22</v>
      </c>
      <c r="E60" s="11" t="n">
        <v>74.99</v>
      </c>
      <c r="F60" s="10" t="s">
        <v>22</v>
      </c>
      <c r="G60" s="11" t="n">
        <v>62.99</v>
      </c>
      <c r="H60" s="11" t="n">
        <v>74.99</v>
      </c>
      <c r="I60" s="10" t="s">
        <v>22</v>
      </c>
      <c r="J60" s="11" t="n">
        <v>69.99</v>
      </c>
      <c r="K60" s="12" t="n">
        <v>6</v>
      </c>
      <c r="L60" s="11" t="n">
        <f aca="false">SUM(B60:J60)/K60</f>
        <v>70.49</v>
      </c>
      <c r="M60" s="11" t="n">
        <f aca="false">MIN(B60:J60)</f>
        <v>62.99</v>
      </c>
      <c r="N60" s="11" t="n">
        <f aca="false">MAX(B60:J60)</f>
        <v>74.99</v>
      </c>
      <c r="O60" s="13" t="n">
        <f aca="false">N60/M60-1</f>
        <v>0.190506429591999</v>
      </c>
      <c r="P60" s="11" t="n">
        <f aca="false">N60-M60</f>
        <v>12</v>
      </c>
    </row>
    <row r="61" customFormat="false" ht="14.65" hidden="false" customHeight="true" outlineLevel="0" collapsed="false">
      <c r="A61" s="12" t="s">
        <v>81</v>
      </c>
      <c r="B61" s="10" t="s">
        <v>22</v>
      </c>
      <c r="C61" s="10" t="s">
        <v>22</v>
      </c>
      <c r="D61" s="11" t="n">
        <v>79.99</v>
      </c>
      <c r="E61" s="10" t="s">
        <v>22</v>
      </c>
      <c r="F61" s="10" t="s">
        <v>22</v>
      </c>
      <c r="G61" s="11" t="n">
        <v>139</v>
      </c>
      <c r="H61" s="11" t="n">
        <v>139</v>
      </c>
      <c r="I61" s="10" t="s">
        <v>22</v>
      </c>
      <c r="J61" s="11" t="n">
        <v>139</v>
      </c>
      <c r="K61" s="12" t="n">
        <v>4</v>
      </c>
      <c r="L61" s="11" t="n">
        <f aca="false">SUM(B61:J61)/K61</f>
        <v>124.2475</v>
      </c>
      <c r="M61" s="11" t="n">
        <f aca="false">MIN(B61:J61)</f>
        <v>79.99</v>
      </c>
      <c r="N61" s="11" t="n">
        <f aca="false">MAX(B61:J61)</f>
        <v>139</v>
      </c>
      <c r="O61" s="13" t="n">
        <f aca="false">N61/M61-1</f>
        <v>0.737717214651832</v>
      </c>
      <c r="P61" s="11" t="n">
        <f aca="false">N61-M61</f>
        <v>59.01</v>
      </c>
    </row>
    <row r="62" customFormat="false" ht="14.65" hidden="false" customHeight="true" outlineLevel="0" collapsed="false">
      <c r="A62" s="12" t="s">
        <v>82</v>
      </c>
      <c r="B62" s="11" t="n">
        <v>299.99</v>
      </c>
      <c r="C62" s="10" t="s">
        <v>22</v>
      </c>
      <c r="D62" s="10" t="s">
        <v>22</v>
      </c>
      <c r="E62" s="10" t="s">
        <v>22</v>
      </c>
      <c r="F62" s="10" t="s">
        <v>22</v>
      </c>
      <c r="G62" s="11" t="n">
        <v>238.49</v>
      </c>
      <c r="H62" s="11" t="n">
        <v>259.99</v>
      </c>
      <c r="I62" s="11" t="n">
        <v>265.95</v>
      </c>
      <c r="J62" s="11" t="n">
        <v>266.78</v>
      </c>
      <c r="K62" s="12" t="n">
        <v>5</v>
      </c>
      <c r="L62" s="11" t="n">
        <f aca="false">SUM(B62:J62)/K62</f>
        <v>266.24</v>
      </c>
      <c r="M62" s="11" t="n">
        <f aca="false">MIN(B62:J62)</f>
        <v>238.49</v>
      </c>
      <c r="N62" s="11" t="n">
        <f aca="false">MAX(B62:J62)</f>
        <v>299.99</v>
      </c>
      <c r="O62" s="13" t="n">
        <f aca="false">N62/M62-1</f>
        <v>0.257872447482075</v>
      </c>
      <c r="P62" s="11" t="n">
        <f aca="false">N62-M62</f>
        <v>61.5</v>
      </c>
    </row>
    <row r="63" customFormat="false" ht="14.65" hidden="false" customHeight="true" outlineLevel="0" collapsed="false">
      <c r="A63" s="12" t="s">
        <v>83</v>
      </c>
      <c r="B63" s="11" t="n">
        <v>499.99</v>
      </c>
      <c r="C63" s="10" t="s">
        <v>22</v>
      </c>
      <c r="D63" s="10" t="s">
        <v>22</v>
      </c>
      <c r="E63" s="10" t="s">
        <v>22</v>
      </c>
      <c r="F63" s="10" t="s">
        <v>22</v>
      </c>
      <c r="G63" s="11" t="n">
        <v>269.99</v>
      </c>
      <c r="H63" s="11" t="n">
        <v>284.99</v>
      </c>
      <c r="I63" s="11" t="n">
        <v>284.99</v>
      </c>
      <c r="J63" s="11" t="n">
        <v>284.99</v>
      </c>
      <c r="K63" s="12" t="n">
        <v>5</v>
      </c>
      <c r="L63" s="11" t="n">
        <f aca="false">SUM(B63:J63)/K63</f>
        <v>324.99</v>
      </c>
      <c r="M63" s="11" t="n">
        <f aca="false">MIN(B63:J63)</f>
        <v>269.99</v>
      </c>
      <c r="N63" s="11" t="n">
        <f aca="false">MAX(B63:J63)</f>
        <v>499.99</v>
      </c>
      <c r="O63" s="13" t="n">
        <f aca="false">N63/M63-1</f>
        <v>0.851883403089003</v>
      </c>
      <c r="P63" s="11" t="n">
        <f aca="false">N63-M63</f>
        <v>230</v>
      </c>
    </row>
    <row r="64" customFormat="false" ht="14.65" hidden="false" customHeight="true" outlineLevel="0" collapsed="false">
      <c r="A64" s="7" t="s">
        <v>84</v>
      </c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</row>
    <row r="65" customFormat="false" ht="14.65" hidden="false" customHeight="true" outlineLevel="0" collapsed="false">
      <c r="A65" s="12" t="s">
        <v>85</v>
      </c>
      <c r="B65" s="10" t="s">
        <v>22</v>
      </c>
      <c r="C65" s="10" t="s">
        <v>22</v>
      </c>
      <c r="D65" s="11" t="n">
        <v>99.99</v>
      </c>
      <c r="E65" s="10" t="s">
        <v>22</v>
      </c>
      <c r="F65" s="11" t="n">
        <v>79.99</v>
      </c>
      <c r="G65" s="11" t="n">
        <v>89.9</v>
      </c>
      <c r="H65" s="11" t="n">
        <v>75.99</v>
      </c>
      <c r="I65" s="10" t="s">
        <v>22</v>
      </c>
      <c r="J65" s="11" t="n">
        <v>74.99</v>
      </c>
      <c r="K65" s="12" t="n">
        <v>5</v>
      </c>
      <c r="L65" s="11" t="n">
        <f aca="false">SUM(B65:J65)/K65</f>
        <v>84.172</v>
      </c>
      <c r="M65" s="11" t="n">
        <f aca="false">MIN(B65:J65)</f>
        <v>74.99</v>
      </c>
      <c r="N65" s="11" t="n">
        <f aca="false">MAX(B65:J65)</f>
        <v>99.99</v>
      </c>
      <c r="O65" s="13" t="n">
        <f aca="false">N65/M65-1</f>
        <v>0.333377783704494</v>
      </c>
      <c r="P65" s="11" t="n">
        <f aca="false">N65-M65</f>
        <v>25</v>
      </c>
    </row>
    <row r="66" customFormat="false" ht="14.65" hidden="false" customHeight="true" outlineLevel="0" collapsed="false">
      <c r="A66" s="12" t="s">
        <v>86</v>
      </c>
      <c r="B66" s="11" t="n">
        <v>149.99</v>
      </c>
      <c r="C66" s="11" t="n">
        <v>149.99</v>
      </c>
      <c r="D66" s="10" t="s">
        <v>22</v>
      </c>
      <c r="E66" s="10" t="s">
        <v>22</v>
      </c>
      <c r="F66" s="11" t="n">
        <v>89.99</v>
      </c>
      <c r="G66" s="11" t="n">
        <v>120.36</v>
      </c>
      <c r="H66" s="11" t="n">
        <v>134.99</v>
      </c>
      <c r="I66" s="11" t="n">
        <v>142</v>
      </c>
      <c r="J66" s="11" t="n">
        <v>142</v>
      </c>
      <c r="K66" s="12" t="n">
        <v>7</v>
      </c>
      <c r="L66" s="11" t="n">
        <f aca="false">SUM(B66:J66)/K66</f>
        <v>132.76</v>
      </c>
      <c r="M66" s="11" t="n">
        <f aca="false">MIN(B66:J66)</f>
        <v>89.99</v>
      </c>
      <c r="N66" s="11" t="n">
        <f aca="false">MAX(B66:J66)</f>
        <v>149.99</v>
      </c>
      <c r="O66" s="13" t="n">
        <f aca="false">N66/M66-1</f>
        <v>0.666740748972108</v>
      </c>
      <c r="P66" s="11" t="n">
        <f aca="false">N66-M66</f>
        <v>60</v>
      </c>
    </row>
    <row r="68" customFormat="false" ht="14.65" hidden="false" customHeight="true" outlineLevel="0" collapsed="false">
      <c r="A68" s="19" t="s">
        <v>87</v>
      </c>
    </row>
    <row r="69" customFormat="false" ht="14.65" hidden="false" customHeight="true" outlineLevel="0" collapsed="false">
      <c r="A69" s="19" t="s">
        <v>88</v>
      </c>
    </row>
    <row r="1048550" customFormat="false" ht="12.8" hidden="false" customHeight="true" outlineLevel="0" collapsed="false"/>
    <row r="1048551" customFormat="false" ht="12.8" hidden="false" customHeight="true" outlineLevel="0" collapsed="false"/>
    <row r="1048552" customFormat="false" ht="12.8" hidden="false" customHeight="true" outlineLevel="0" collapsed="false"/>
    <row r="1048553" customFormat="false" ht="12.8" hidden="false" customHeight="true" outlineLevel="0" collapsed="false"/>
    <row r="1048554" customFormat="false" ht="12.8" hidden="false" customHeight="true" outlineLevel="0" collapsed="false"/>
    <row r="1048555" customFormat="false" ht="12.8" hidden="false" customHeight="true" outlineLevel="0" collapsed="false"/>
    <row r="1048556" customFormat="false" ht="12.8" hidden="false" customHeight="true" outlineLevel="0" collapsed="false"/>
    <row r="1048557" customFormat="false" ht="12.8" hidden="false" customHeight="true" outlineLevel="0" collapsed="false"/>
    <row r="1048558" customFormat="false" ht="12.8" hidden="false" customHeight="true" outlineLevel="0" collapsed="false"/>
    <row r="1048559" customFormat="false" ht="12.8" hidden="false" customHeight="true" outlineLevel="0" collapsed="false"/>
    <row r="1048560" customFormat="false" ht="12.8" hidden="false" customHeight="true" outlineLevel="0" collapsed="false"/>
    <row r="1048561" customFormat="false" ht="12.8" hidden="false" customHeight="true" outlineLevel="0" collapsed="false"/>
    <row r="1048562" customFormat="false" ht="12.8" hidden="false" customHeight="true" outlineLevel="0" collapsed="false"/>
    <row r="1048563" customFormat="false" ht="12.8" hidden="false" customHeight="true" outlineLevel="0" collapsed="false"/>
    <row r="1048564" customFormat="false" ht="12.8" hidden="false" customHeight="true" outlineLevel="0" collapsed="false"/>
    <row r="1048565" customFormat="false" ht="12.8" hidden="false" customHeight="true" outlineLevel="0" collapsed="false"/>
    <row r="1048566" customFormat="false" ht="12.8" hidden="false" customHeight="true" outlineLevel="0" collapsed="false"/>
    <row r="1048567" customFormat="false" ht="12.8" hidden="false" customHeight="true" outlineLevel="0" collapsed="false"/>
    <row r="1048568" customFormat="false" ht="12.8" hidden="false" customHeight="true" outlineLevel="0" collapsed="false"/>
    <row r="1048569" customFormat="false" ht="12.8" hidden="false" customHeight="true" outlineLevel="0" collapsed="false"/>
    <row r="1048570" customFormat="false" ht="12.8" hidden="false" customHeight="true" outlineLevel="0" collapsed="false"/>
    <row r="1048571" customFormat="false" ht="12.8" hidden="false" customHeight="true" outlineLevel="0" collapsed="false"/>
    <row r="1048572" customFormat="false" ht="12.8" hidden="false" customHeight="true" outlineLevel="0" collapsed="false"/>
    <row r="1048573" customFormat="false" ht="12.8" hidden="false" customHeight="true" outlineLevel="0" collapsed="false"/>
    <row r="1048574" customFormat="false" ht="12.8" hidden="false" customHeight="true" outlineLevel="0" collapsed="false"/>
    <row r="1048575" customFormat="false" ht="12.8" hidden="false" customHeight="true" outlineLevel="0" collapsed="false"/>
    <row r="1048576" customFormat="false" ht="12.8" hidden="false" customHeight="true" outlineLevel="0" collapsed="false"/>
  </sheetData>
  <sheetProtection sheet="true" password="e355" objects="true" scenarios="true"/>
  <mergeCells count="13">
    <mergeCell ref="B3:P3"/>
    <mergeCell ref="B7:P7"/>
    <mergeCell ref="B15:P15"/>
    <mergeCell ref="B20:P20"/>
    <mergeCell ref="B32:P32"/>
    <mergeCell ref="B39:P39"/>
    <mergeCell ref="B44:P44"/>
    <mergeCell ref="B48:P48"/>
    <mergeCell ref="B52:P52"/>
    <mergeCell ref="B55:P55"/>
    <mergeCell ref="B57:P57"/>
    <mergeCell ref="B59:P59"/>
    <mergeCell ref="B64:P64"/>
  </mergeCells>
  <conditionalFormatting sqref="B66:J66">
    <cfRule type="colorScale" priority="2">
      <colorScale>
        <cfvo type="min" val="0"/>
        <cfvo type="percentile" val="50"/>
        <cfvo type="max" val="0"/>
        <color rgb="FF81D41A"/>
        <color rgb="FFFFFF00"/>
        <color rgb="FFFF4000"/>
      </colorScale>
    </cfRule>
  </conditionalFormatting>
  <conditionalFormatting sqref="B65:J65">
    <cfRule type="colorScale" priority="3">
      <colorScale>
        <cfvo type="min" val="0"/>
        <cfvo type="percentile" val="50"/>
        <cfvo type="max" val="0"/>
        <color rgb="FF81D41A"/>
        <color rgb="FFFFFF00"/>
        <color rgb="FFFF4000"/>
      </colorScale>
    </cfRule>
  </conditionalFormatting>
  <conditionalFormatting sqref="B5:J5">
    <cfRule type="colorScale" priority="4">
      <colorScale>
        <cfvo type="min" val="0"/>
        <cfvo type="percentile" val="50"/>
        <cfvo type="max" val="0"/>
        <color rgb="FF81D41A"/>
        <color rgb="FFFFFF00"/>
        <color rgb="FFFF4000"/>
      </colorScale>
    </cfRule>
  </conditionalFormatting>
  <conditionalFormatting sqref="B4:J4">
    <cfRule type="colorScale" priority="5">
      <colorScale>
        <cfvo type="min" val="0"/>
        <cfvo type="percentile" val="50"/>
        <cfvo type="max" val="0"/>
        <color rgb="FF81D41A"/>
        <color rgb="FFFFFF00"/>
        <color rgb="FFFF4000"/>
      </colorScale>
    </cfRule>
  </conditionalFormatting>
  <conditionalFormatting sqref="B8:J8">
    <cfRule type="colorScale" priority="6">
      <colorScale>
        <cfvo type="min" val="0"/>
        <cfvo type="percentile" val="50"/>
        <cfvo type="max" val="0"/>
        <color rgb="FF81D41A"/>
        <color rgb="FFFFFF00"/>
        <color rgb="FFFF4000"/>
      </colorScale>
    </cfRule>
  </conditionalFormatting>
  <conditionalFormatting sqref="B9:J9">
    <cfRule type="colorScale" priority="7">
      <colorScale>
        <cfvo type="min" val="0"/>
        <cfvo type="percentile" val="50"/>
        <cfvo type="max" val="0"/>
        <color rgb="FF81D41A"/>
        <color rgb="FFFFFF00"/>
        <color rgb="FFFF4000"/>
      </colorScale>
    </cfRule>
  </conditionalFormatting>
  <conditionalFormatting sqref="B10:J10">
    <cfRule type="colorScale" priority="8">
      <colorScale>
        <cfvo type="min" val="0"/>
        <cfvo type="percentile" val="50"/>
        <cfvo type="max" val="0"/>
        <color rgb="FF81D41A"/>
        <color rgb="FFFFFF00"/>
        <color rgb="FFFF4000"/>
      </colorScale>
    </cfRule>
  </conditionalFormatting>
  <conditionalFormatting sqref="B11:J11">
    <cfRule type="colorScale" priority="9">
      <colorScale>
        <cfvo type="min" val="0"/>
        <cfvo type="percentile" val="50"/>
        <cfvo type="max" val="0"/>
        <color rgb="FF81D41A"/>
        <color rgb="FFFFFF00"/>
        <color rgb="FFFF4000"/>
      </colorScale>
    </cfRule>
  </conditionalFormatting>
  <conditionalFormatting sqref="B12:J12">
    <cfRule type="colorScale" priority="10">
      <colorScale>
        <cfvo type="min" val="0"/>
        <cfvo type="percentile" val="50"/>
        <cfvo type="max" val="0"/>
        <color rgb="FF81D41A"/>
        <color rgb="FFFFFF00"/>
        <color rgb="FFFF4000"/>
      </colorScale>
    </cfRule>
  </conditionalFormatting>
  <conditionalFormatting sqref="B13:J13">
    <cfRule type="colorScale" priority="11">
      <colorScale>
        <cfvo type="min" val="0"/>
        <cfvo type="percentile" val="50"/>
        <cfvo type="max" val="0"/>
        <color rgb="FF81D41A"/>
        <color rgb="FFFFFF00"/>
        <color rgb="FFFF4000"/>
      </colorScale>
    </cfRule>
  </conditionalFormatting>
  <conditionalFormatting sqref="B14:J14">
    <cfRule type="colorScale" priority="12">
      <colorScale>
        <cfvo type="min" val="0"/>
        <cfvo type="percentile" val="50"/>
        <cfvo type="max" val="0"/>
        <color rgb="FF81D41A"/>
        <color rgb="FFFFFF00"/>
        <color rgb="FFFF4000"/>
      </colorScale>
    </cfRule>
  </conditionalFormatting>
  <conditionalFormatting sqref="B16:J16">
    <cfRule type="colorScale" priority="13">
      <colorScale>
        <cfvo type="min" val="0"/>
        <cfvo type="percentile" val="50"/>
        <cfvo type="max" val="0"/>
        <color rgb="FF81D41A"/>
        <color rgb="FFFFFF00"/>
        <color rgb="FFFF4000"/>
      </colorScale>
    </cfRule>
  </conditionalFormatting>
  <conditionalFormatting sqref="B17:J17">
    <cfRule type="colorScale" priority="14">
      <colorScale>
        <cfvo type="min" val="0"/>
        <cfvo type="percentile" val="50"/>
        <cfvo type="max" val="0"/>
        <color rgb="FF81D41A"/>
        <color rgb="FFFFFF00"/>
        <color rgb="FFFF4000"/>
      </colorScale>
    </cfRule>
  </conditionalFormatting>
  <conditionalFormatting sqref="B18:J18">
    <cfRule type="colorScale" priority="15">
      <colorScale>
        <cfvo type="min" val="0"/>
        <cfvo type="percentile" val="50"/>
        <cfvo type="max" val="0"/>
        <color rgb="FF81D41A"/>
        <color rgb="FFFFFF00"/>
        <color rgb="FFFF4000"/>
      </colorScale>
    </cfRule>
  </conditionalFormatting>
  <conditionalFormatting sqref="B19:J19">
    <cfRule type="colorScale" priority="16">
      <colorScale>
        <cfvo type="min" val="0"/>
        <cfvo type="percentile" val="50"/>
        <cfvo type="max" val="0"/>
        <color rgb="FF81D41A"/>
        <color rgb="FFFFFF00"/>
        <color rgb="FFFF4000"/>
      </colorScale>
    </cfRule>
  </conditionalFormatting>
  <conditionalFormatting sqref="B21:J21">
    <cfRule type="colorScale" priority="17">
      <colorScale>
        <cfvo type="min" val="0"/>
        <cfvo type="percentile" val="50"/>
        <cfvo type="max" val="0"/>
        <color rgb="FF81D41A"/>
        <color rgb="FFFFFF00"/>
        <color rgb="FFFF4000"/>
      </colorScale>
    </cfRule>
  </conditionalFormatting>
  <conditionalFormatting sqref="B22:J22">
    <cfRule type="colorScale" priority="18">
      <colorScale>
        <cfvo type="min" val="0"/>
        <cfvo type="percentile" val="50"/>
        <cfvo type="max" val="0"/>
        <color rgb="FF81D41A"/>
        <color rgb="FFFFFF00"/>
        <color rgb="FFFF4000"/>
      </colorScale>
    </cfRule>
  </conditionalFormatting>
  <conditionalFormatting sqref="B23:J23">
    <cfRule type="colorScale" priority="19">
      <colorScale>
        <cfvo type="min" val="0"/>
        <cfvo type="percentile" val="50"/>
        <cfvo type="max" val="0"/>
        <color rgb="FF81D41A"/>
        <color rgb="FFFFFF00"/>
        <color rgb="FFFF4000"/>
      </colorScale>
    </cfRule>
  </conditionalFormatting>
  <conditionalFormatting sqref="B24:J24">
    <cfRule type="colorScale" priority="20">
      <colorScale>
        <cfvo type="min" val="0"/>
        <cfvo type="percentile" val="50"/>
        <cfvo type="max" val="0"/>
        <color rgb="FF81D41A"/>
        <color rgb="FFFFFF00"/>
        <color rgb="FFFF4000"/>
      </colorScale>
    </cfRule>
  </conditionalFormatting>
  <conditionalFormatting sqref="B25:J25">
    <cfRule type="colorScale" priority="21">
      <colorScale>
        <cfvo type="min" val="0"/>
        <cfvo type="percentile" val="50"/>
        <cfvo type="max" val="0"/>
        <color rgb="FF81D41A"/>
        <color rgb="FFFFFF00"/>
        <color rgb="FFFF4000"/>
      </colorScale>
    </cfRule>
  </conditionalFormatting>
  <conditionalFormatting sqref="B26:J26">
    <cfRule type="colorScale" priority="22">
      <colorScale>
        <cfvo type="min" val="0"/>
        <cfvo type="percentile" val="50"/>
        <cfvo type="max" val="0"/>
        <color rgb="FF81D41A"/>
        <color rgb="FFFFFF00"/>
        <color rgb="FFFF4000"/>
      </colorScale>
    </cfRule>
  </conditionalFormatting>
  <conditionalFormatting sqref="B27:J27">
    <cfRule type="colorScale" priority="23">
      <colorScale>
        <cfvo type="min" val="0"/>
        <cfvo type="percentile" val="50"/>
        <cfvo type="max" val="0"/>
        <color rgb="FF81D41A"/>
        <color rgb="FFFFFF00"/>
        <color rgb="FFFF4000"/>
      </colorScale>
    </cfRule>
  </conditionalFormatting>
  <conditionalFormatting sqref="B28:J28">
    <cfRule type="colorScale" priority="24">
      <colorScale>
        <cfvo type="min" val="0"/>
        <cfvo type="percentile" val="50"/>
        <cfvo type="max" val="0"/>
        <color rgb="FF81D41A"/>
        <color rgb="FFFFFF00"/>
        <color rgb="FFFF4000"/>
      </colorScale>
    </cfRule>
  </conditionalFormatting>
  <conditionalFormatting sqref="B29:J29">
    <cfRule type="colorScale" priority="25">
      <colorScale>
        <cfvo type="min" val="0"/>
        <cfvo type="percentile" val="50"/>
        <cfvo type="max" val="0"/>
        <color rgb="FF81D41A"/>
        <color rgb="FFFFFF00"/>
        <color rgb="FFFF4000"/>
      </colorScale>
    </cfRule>
  </conditionalFormatting>
  <conditionalFormatting sqref="B30:J30">
    <cfRule type="colorScale" priority="26">
      <colorScale>
        <cfvo type="min" val="0"/>
        <cfvo type="percentile" val="50"/>
        <cfvo type="max" val="0"/>
        <color rgb="FF81D41A"/>
        <color rgb="FFFFFF00"/>
        <color rgb="FFFF4000"/>
      </colorScale>
    </cfRule>
  </conditionalFormatting>
  <conditionalFormatting sqref="B31:J31">
    <cfRule type="colorScale" priority="27">
      <colorScale>
        <cfvo type="min" val="0"/>
        <cfvo type="percentile" val="50"/>
        <cfvo type="max" val="0"/>
        <color rgb="FF81D41A"/>
        <color rgb="FFFFFF00"/>
        <color rgb="FFFF4000"/>
      </colorScale>
    </cfRule>
  </conditionalFormatting>
  <conditionalFormatting sqref="B33:J33">
    <cfRule type="colorScale" priority="28">
      <colorScale>
        <cfvo type="min" val="0"/>
        <cfvo type="percentile" val="50"/>
        <cfvo type="max" val="0"/>
        <color rgb="FF81D41A"/>
        <color rgb="FFFFFF00"/>
        <color rgb="FFFF4000"/>
      </colorScale>
    </cfRule>
  </conditionalFormatting>
  <conditionalFormatting sqref="B34:J34">
    <cfRule type="colorScale" priority="29">
      <colorScale>
        <cfvo type="min" val="0"/>
        <cfvo type="percentile" val="50"/>
        <cfvo type="max" val="0"/>
        <color rgb="FF81D41A"/>
        <color rgb="FFFFFF00"/>
        <color rgb="FFFF4000"/>
      </colorScale>
    </cfRule>
  </conditionalFormatting>
  <conditionalFormatting sqref="B35:J35">
    <cfRule type="colorScale" priority="30">
      <colorScale>
        <cfvo type="min" val="0"/>
        <cfvo type="percentile" val="50"/>
        <cfvo type="max" val="0"/>
        <color rgb="FF81D41A"/>
        <color rgb="FFFFFF00"/>
        <color rgb="FFFF4000"/>
      </colorScale>
    </cfRule>
  </conditionalFormatting>
  <conditionalFormatting sqref="B36:J36">
    <cfRule type="colorScale" priority="31">
      <colorScale>
        <cfvo type="min" val="0"/>
        <cfvo type="percentile" val="50"/>
        <cfvo type="max" val="0"/>
        <color rgb="FF81D41A"/>
        <color rgb="FFFFFF00"/>
        <color rgb="FFFF4000"/>
      </colorScale>
    </cfRule>
  </conditionalFormatting>
  <conditionalFormatting sqref="B37:J37">
    <cfRule type="colorScale" priority="32">
      <colorScale>
        <cfvo type="min" val="0"/>
        <cfvo type="percentile" val="50"/>
        <cfvo type="max" val="0"/>
        <color rgb="FF81D41A"/>
        <color rgb="FFFFFF00"/>
        <color rgb="FFFF4000"/>
      </colorScale>
    </cfRule>
  </conditionalFormatting>
  <conditionalFormatting sqref="B38:J38">
    <cfRule type="colorScale" priority="33">
      <colorScale>
        <cfvo type="min" val="0"/>
        <cfvo type="percentile" val="50"/>
        <cfvo type="max" val="0"/>
        <color rgb="FF81D41A"/>
        <color rgb="FFFFFF00"/>
        <color rgb="FFFF4000"/>
      </colorScale>
    </cfRule>
  </conditionalFormatting>
  <conditionalFormatting sqref="B40:J40">
    <cfRule type="colorScale" priority="34">
      <colorScale>
        <cfvo type="min" val="0"/>
        <cfvo type="percentile" val="50"/>
        <cfvo type="max" val="0"/>
        <color rgb="FF81D41A"/>
        <color rgb="FFFFFF00"/>
        <color rgb="FFFF4000"/>
      </colorScale>
    </cfRule>
  </conditionalFormatting>
  <conditionalFormatting sqref="B41:J41">
    <cfRule type="colorScale" priority="35">
      <colorScale>
        <cfvo type="min" val="0"/>
        <cfvo type="percentile" val="50"/>
        <cfvo type="max" val="0"/>
        <color rgb="FF81D41A"/>
        <color rgb="FFFFFF00"/>
        <color rgb="FFFF4000"/>
      </colorScale>
    </cfRule>
  </conditionalFormatting>
  <conditionalFormatting sqref="B42:J42">
    <cfRule type="colorScale" priority="36">
      <colorScale>
        <cfvo type="min" val="0"/>
        <cfvo type="percentile" val="50"/>
        <cfvo type="max" val="0"/>
        <color rgb="FF81D41A"/>
        <color rgb="FFFFFF00"/>
        <color rgb="FFFF4000"/>
      </colorScale>
    </cfRule>
  </conditionalFormatting>
  <conditionalFormatting sqref="B43:J43">
    <cfRule type="colorScale" priority="37">
      <colorScale>
        <cfvo type="min" val="0"/>
        <cfvo type="percentile" val="50"/>
        <cfvo type="max" val="0"/>
        <color rgb="FF81D41A"/>
        <color rgb="FFFFFF00"/>
        <color rgb="FFFF4000"/>
      </colorScale>
    </cfRule>
  </conditionalFormatting>
  <conditionalFormatting sqref="B45:J45">
    <cfRule type="colorScale" priority="38">
      <colorScale>
        <cfvo type="min" val="0"/>
        <cfvo type="percentile" val="50"/>
        <cfvo type="max" val="0"/>
        <color rgb="FF81D41A"/>
        <color rgb="FFFFFF00"/>
        <color rgb="FFFF4000"/>
      </colorScale>
    </cfRule>
  </conditionalFormatting>
  <conditionalFormatting sqref="B46:J46">
    <cfRule type="colorScale" priority="39">
      <colorScale>
        <cfvo type="min" val="0"/>
        <cfvo type="percentile" val="50"/>
        <cfvo type="max" val="0"/>
        <color rgb="FF81D41A"/>
        <color rgb="FFFFFF00"/>
        <color rgb="FFFF4000"/>
      </colorScale>
    </cfRule>
  </conditionalFormatting>
  <conditionalFormatting sqref="B47:J47">
    <cfRule type="colorScale" priority="40">
      <colorScale>
        <cfvo type="min" val="0"/>
        <cfvo type="percentile" val="50"/>
        <cfvo type="max" val="0"/>
        <color rgb="FF81D41A"/>
        <color rgb="FFFFFF00"/>
        <color rgb="FFFF4000"/>
      </colorScale>
    </cfRule>
  </conditionalFormatting>
  <conditionalFormatting sqref="B63:J63">
    <cfRule type="colorScale" priority="41">
      <colorScale>
        <cfvo type="min" val="0"/>
        <cfvo type="percentile" val="50"/>
        <cfvo type="max" val="0"/>
        <color rgb="FF81D41A"/>
        <color rgb="FFFFFF00"/>
        <color rgb="FFFF4000"/>
      </colorScale>
    </cfRule>
  </conditionalFormatting>
  <conditionalFormatting sqref="B62:J62">
    <cfRule type="colorScale" priority="42">
      <colorScale>
        <cfvo type="min" val="0"/>
        <cfvo type="percentile" val="50"/>
        <cfvo type="max" val="0"/>
        <color rgb="FF81D41A"/>
        <color rgb="FFFFFF00"/>
        <color rgb="FFFF4000"/>
      </colorScale>
    </cfRule>
  </conditionalFormatting>
  <conditionalFormatting sqref="B61:J61">
    <cfRule type="colorScale" priority="43">
      <colorScale>
        <cfvo type="min" val="0"/>
        <cfvo type="percentile" val="50"/>
        <cfvo type="max" val="0"/>
        <color rgb="FF81D41A"/>
        <color rgb="FFFFFF00"/>
        <color rgb="FFFF4000"/>
      </colorScale>
    </cfRule>
  </conditionalFormatting>
  <conditionalFormatting sqref="B60:J60">
    <cfRule type="colorScale" priority="44">
      <colorScale>
        <cfvo type="min" val="0"/>
        <cfvo type="percentile" val="50"/>
        <cfvo type="max" val="0"/>
        <color rgb="FF81D41A"/>
        <color rgb="FFFFFF00"/>
        <color rgb="FFFF4000"/>
      </colorScale>
    </cfRule>
  </conditionalFormatting>
  <conditionalFormatting sqref="B58:J58">
    <cfRule type="colorScale" priority="45">
      <colorScale>
        <cfvo type="min" val="0"/>
        <cfvo type="percentile" val="50"/>
        <cfvo type="max" val="0"/>
        <color rgb="FF81D41A"/>
        <color rgb="FFFFFF00"/>
        <color rgb="FFFF4000"/>
      </colorScale>
    </cfRule>
  </conditionalFormatting>
  <conditionalFormatting sqref="B56:J56">
    <cfRule type="colorScale" priority="46">
      <colorScale>
        <cfvo type="min" val="0"/>
        <cfvo type="percentile" val="50"/>
        <cfvo type="max" val="0"/>
        <color rgb="FF81D41A"/>
        <color rgb="FFFFFF00"/>
        <color rgb="FFFF4000"/>
      </colorScale>
    </cfRule>
  </conditionalFormatting>
  <conditionalFormatting sqref="B54:J54">
    <cfRule type="colorScale" priority="47">
      <colorScale>
        <cfvo type="min" val="0"/>
        <cfvo type="percentile" val="50"/>
        <cfvo type="max" val="0"/>
        <color rgb="FF81D41A"/>
        <color rgb="FFFFFF00"/>
        <color rgb="FFFF4000"/>
      </colorScale>
    </cfRule>
  </conditionalFormatting>
  <conditionalFormatting sqref="B53:J53">
    <cfRule type="colorScale" priority="48">
      <colorScale>
        <cfvo type="min" val="0"/>
        <cfvo type="percentile" val="50"/>
        <cfvo type="max" val="0"/>
        <color rgb="FF81D41A"/>
        <color rgb="FFFFFF00"/>
        <color rgb="FFFF4000"/>
      </colorScale>
    </cfRule>
  </conditionalFormatting>
  <conditionalFormatting sqref="B51:J51">
    <cfRule type="colorScale" priority="49">
      <colorScale>
        <cfvo type="min" val="0"/>
        <cfvo type="percentile" val="50"/>
        <cfvo type="max" val="0"/>
        <color rgb="FF81D41A"/>
        <color rgb="FFFFFF00"/>
        <color rgb="FFFF4000"/>
      </colorScale>
    </cfRule>
  </conditionalFormatting>
  <conditionalFormatting sqref="B50:J50">
    <cfRule type="colorScale" priority="50">
      <colorScale>
        <cfvo type="min" val="0"/>
        <cfvo type="percentile" val="50"/>
        <cfvo type="max" val="0"/>
        <color rgb="FF81D41A"/>
        <color rgb="FFFFFF00"/>
        <color rgb="FFFF4000"/>
      </colorScale>
    </cfRule>
  </conditionalFormatting>
  <conditionalFormatting sqref="B49:J49">
    <cfRule type="colorScale" priority="51">
      <colorScale>
        <cfvo type="min" val="0"/>
        <cfvo type="percentile" val="50"/>
        <cfvo type="max" val="0"/>
        <color rgb="FF81D41A"/>
        <color rgb="FFFFFF00"/>
        <color rgb="FFFF4000"/>
      </colorScale>
    </cfRule>
  </conditionalFormatting>
  <conditionalFormatting sqref="B6:J6">
    <cfRule type="colorScale" priority="52">
      <colorScale>
        <cfvo type="min" val="0"/>
        <cfvo type="percentile" val="50"/>
        <cfvo type="max" val="0"/>
        <color rgb="FF81D41A"/>
        <color rgb="FFFFFF00"/>
        <color rgb="FFFF4000"/>
      </colorScale>
    </cfRule>
  </conditionalFormatting>
  <conditionalFormatting sqref="P4:P66">
    <cfRule type="colorScale" priority="53">
      <colorScale>
        <cfvo type="min" val="0"/>
        <cfvo type="percentile" val="50"/>
        <cfvo type="max" val="0"/>
        <color rgb="FF81D41A"/>
        <color rgb="FFFFFF00"/>
        <color rgb="FFFF4000"/>
      </colorScale>
    </cfRule>
  </conditionalFormatting>
  <conditionalFormatting sqref="O4:O66">
    <cfRule type="colorScale" priority="54">
      <colorScale>
        <cfvo type="min" val="0"/>
        <cfvo type="percentile" val="50"/>
        <cfvo type="max" val="0"/>
        <color rgb="FF81D41A"/>
        <color rgb="FFFFFF00"/>
        <color rgb="FFFF4000"/>
      </colorScale>
    </cfRule>
  </conditionalFormatting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LibreOffice/6.3.1.2$Windows_X86_64 LibreOffice_project/b79626edf0065ac373bd1df5c28bd630b4424273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2019-10-08T13:46:55Z</dcterms:created>
  <dc:creator/>
  <dc:description/>
  <dc:language>pt-BR</dc:language>
  <cp:lastModifiedBy/>
  <dcterms:modified xsi:type="dcterms:W3CDTF">2019-10-08T13:49:18Z</dcterms:modified>
  <cp:revision>3</cp:revision>
  <dc:subject/>
  <dc:title/>
</cp:coreProperties>
</file>